
<file path=[Content_Types].xml><?xml version="1.0" encoding="utf-8"?>
<Types xmlns="http://schemas.openxmlformats.org/package/2006/content-types">
  <Default Extension="xml" ContentType="application/xml"/>
  <Default Extension="doc" ContentType="application/msword"/>
  <Default Extension="jpg" ContentType="image/jpeg"/>
  <Default Extension="jpeg" ContentType="image/jpeg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DM Jugend/DM Halle/2018/"/>
    </mc:Choice>
  </mc:AlternateContent>
  <bookViews>
    <workbookView xWindow="5640" yWindow="460" windowWidth="28300" windowHeight="16680" tabRatio="67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<sst xmlns="http://schemas.openxmlformats.org/spreadsheetml/2006/main" count="457" uniqueCount="146">
  <si>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</si>
  <si>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</si>
  <si>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</si>
  <si>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</si>
  <si>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</si>
  <si>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</si>
  <si>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</si>
  <si>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</si>
  <si>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</si>
  <si>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</si>
  <si>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</si>
  <si>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</si>
  <si>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</si>
  <si>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</si>
  <si>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</si>
  <si>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</si>
  <si>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</si>
  <si>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</si>
  <si>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</si>
  <si>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</si>
  <si>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</si>
  <si>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</si>
  <si>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</si>
  <si>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</si>
  <si>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</si>
  <si>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</si>
  <si>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</si>
  <si>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</si>
  <si>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</si>
  <si>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</si>
  <si>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</si>
  <si>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</si>
  <si>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</si>
  <si>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</si>
  <si>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</si>
  <si>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</si>
  <si>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</si>
  <si>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</si>
  <si>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</si>
  <si>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</si>
  <si>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</si>
  <si>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</si>
  <si>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</si>
  <si>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</si>
  <si>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</si>
  <si>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</si>
  <si>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</si>
  <si>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</si>
  <si>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</si>
  <si>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</si>
  <si>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</si>
  <si>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</si>
  <si>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</si>
  <si>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</si>
  <si>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</si>
  <si>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</si>
  <si>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</si>
  <si>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</si>
  <si>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</si>
  <si>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</si>
  <si>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</si>
  <si>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</si>
  <si>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</si>
  <si>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</si>
  <si>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</si>
  <si>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</si>
  <si>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</si>
  <si>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</si>
  <si>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</si>
  <si>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</si>
  <si>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</si>
  <si>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</si>
  <si>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</si>
  <si>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</si>
  <si>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</si>
  <si>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</si>
  <si>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</si>
  <si>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</si>
  <si>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</si>
  <si>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</si>
  <si>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</si>
  <si>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</si>
  <si>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</si>
  <si>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</si>
  <si>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</si>
  <si>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</si>
  <si>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</si>
  <si>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</si>
  <si>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</si>
  <si>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</si>
  <si>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</si>
  <si>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</si>
  <si>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</si>
  <si>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</si>
  <si>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</si>
  <si>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</si>
  <si>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</si>
  <si>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</si>
  <si>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</si>
  <si>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</si>
  <si>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</si>
  <si>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</si>
  <si>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</si>
  <si>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</si>
  <si>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</si>
  <si>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</si>
  <si>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</si>
  <si>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</si>
  <si>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</si>
  <si>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</si>
  <si>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</si>
  <si>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</si>
  <si>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</si>
  <si>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</si>
  <si>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</si>
  <si>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</si>
  <si>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</si>
  <si>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</si>
  <si>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</si>
  <si>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</si>
  <si>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</si>
  <si>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</si>
  <si>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</si>
  <si>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</si>
  <si>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</si>
  <si>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</si>
  <si>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</si>
  <si>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</si>
  <si>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</si>
  <si>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</si>
  <si>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</si>
  <si>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</si>
  <si>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</si>
  <si>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</si>
  <si>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</si>
  <si>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</si>
  <si>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</si>
  <si>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</si>
  <si>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</si>
  <si>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</si>
  <si>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</si>
  <si>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</si>
  <si>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</si>
  <si>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r>
      <t xml:space="preserve">A : Organisations- und Fahrtkosten: </t>
    </r>
    <r>
      <rPr>
        <sz val="8"/>
        <rFont val="Verdana"/>
      </rPr>
      <t>(maximal 14 Personen x 0,06 € pro km = 0,12 € x Entfernungs-km)</t>
    </r>
  </si>
  <si>
    <t>Nord-Ost-Deutsche Hallenhockeymeisterschaft der Jugend 2017/2018</t>
  </si>
  <si>
    <t>Endrunde Deutsche Hallenhockeymeisterschaft der Jugend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</si>
</sst>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5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Verdana"/>
    </font>
    <font>
      <b/>
      <sz val="16"/>
      <name val="Verdana"/>
    </font>
    <font>
      <sz val="12"/>
      <name val="Verdana"/>
    </font>
    <font>
      <sz val="10"/>
      <color theme="0"/>
      <name val="Verdana"/>
    </font>
    <font>
      <sz val="16"/>
      <name val="Verdana"/>
    </font>
    <font>
      <b/>
      <sz val="10"/>
      <name val="Verdana"/>
    </font>
    <font>
      <b/>
      <sz val="8"/>
      <name val="Verdana"/>
    </font>
    <font>
      <b/>
      <sz val="12"/>
      <name val="Verdana"/>
    </font>
    <font>
      <sz val="10"/>
      <name val="Verdana"/>
    </font>
    <font>
      <sz val="7"/>
      <name val="Verdana"/>
    </font>
    <font>
      <b/>
      <sz val="7"/>
      <name val="Verdana"/>
    </font>
    <font>
      <sz val="8"/>
      <name val="Verdana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6" fillId="2" borderId="0" xfId="0" applyFont="1" applyFill="1"/>
    <xf numFmtId="0" fontId="25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top"/>
    </xf>
    <xf numFmtId="0" fontId="28" fillId="0" borderId="0" xfId="0" applyFont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Border="1"/>
    <xf numFmtId="0" fontId="31" fillId="2" borderId="0" xfId="0" applyFont="1" applyFill="1"/>
    <xf numFmtId="164" fontId="31" fillId="2" borderId="1" xfId="0" applyNumberFormat="1" applyFont="1" applyFill="1" applyBorder="1" applyAlignment="1">
      <alignment horizontal="right" vertical="top"/>
    </xf>
    <xf numFmtId="164" fontId="30" fillId="2" borderId="0" xfId="0" applyNumberFormat="1" applyFont="1" applyFill="1" applyBorder="1"/>
    <xf numFmtId="0" fontId="33" fillId="2" borderId="0" xfId="0" applyFont="1" applyFill="1"/>
    <xf numFmtId="0" fontId="30" fillId="2" borderId="2" xfId="0" applyFont="1" applyFill="1" applyBorder="1"/>
    <xf numFmtId="0" fontId="30" fillId="3" borderId="2" xfId="0" applyFont="1" applyFill="1" applyBorder="1" applyAlignment="1" applyProtection="1">
      <alignment horizontal="center"/>
      <protection locked="0"/>
    </xf>
    <xf numFmtId="0" fontId="30" fillId="3" borderId="10" xfId="0" applyFont="1" applyFill="1" applyBorder="1" applyAlignment="1" applyProtection="1">
      <alignment horizontal="center"/>
      <protection locked="0"/>
    </xf>
    <xf numFmtId="0" fontId="30" fillId="2" borderId="0" xfId="0" applyFont="1" applyFill="1"/>
    <xf numFmtId="0" fontId="30" fillId="3" borderId="2" xfId="0" applyNumberFormat="1" applyFont="1" applyFill="1" applyBorder="1" applyAlignment="1" applyProtection="1">
      <alignment horizontal="center"/>
      <protection locked="0"/>
    </xf>
    <xf numFmtId="0" fontId="30" fillId="3" borderId="10" xfId="0" applyNumberFormat="1" applyFont="1" applyFill="1" applyBorder="1" applyAlignment="1" applyProtection="1">
      <alignment horizontal="center"/>
      <protection locked="0"/>
    </xf>
    <xf numFmtId="164" fontId="32" fillId="2" borderId="3" xfId="0" applyNumberFormat="1" applyFont="1" applyFill="1" applyBorder="1"/>
    <xf numFmtId="49" fontId="30" fillId="3" borderId="2" xfId="0" applyNumberFormat="1" applyFont="1" applyFill="1" applyBorder="1" applyAlignment="1" applyProtection="1">
      <alignment vertical="top" wrapText="1"/>
      <protection locked="0"/>
    </xf>
    <xf numFmtId="0" fontId="30" fillId="2" borderId="0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 applyProtection="1">
      <alignment vertical="top" wrapText="1"/>
      <protection locked="0"/>
    </xf>
    <xf numFmtId="1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30" fillId="4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left" vertical="center" wrapText="1"/>
    </xf>
    <xf numFmtId="14" fontId="30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vertical="center"/>
    </xf>
    <xf numFmtId="0" fontId="36" fillId="3" borderId="12" xfId="0" applyFont="1" applyFill="1" applyBorder="1" applyAlignment="1" applyProtection="1">
      <alignment vertical="center"/>
      <protection locked="0"/>
    </xf>
    <xf numFmtId="165" fontId="31" fillId="3" borderId="13" xfId="0" applyNumberFormat="1" applyFont="1" applyFill="1" applyBorder="1" applyAlignment="1" applyProtection="1">
      <alignment horizontal="right" vertical="center"/>
      <protection locked="0"/>
    </xf>
    <xf numFmtId="165" fontId="31" fillId="0" borderId="8" xfId="0" applyNumberFormat="1" applyFont="1" applyBorder="1" applyAlignment="1">
      <alignment horizontal="right" vertical="center"/>
    </xf>
    <xf numFmtId="0" fontId="36" fillId="3" borderId="5" xfId="0" applyFont="1" applyFill="1" applyBorder="1" applyAlignment="1" applyProtection="1">
      <alignment vertical="center"/>
      <protection locked="0"/>
    </xf>
    <xf numFmtId="165" fontId="31" fillId="0" borderId="9" xfId="0" applyNumberFormat="1" applyFont="1" applyBorder="1" applyAlignment="1">
      <alignment horizontal="right" vertical="center"/>
    </xf>
    <xf numFmtId="0" fontId="31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 wrapText="1"/>
    </xf>
    <xf numFmtId="0" fontId="36" fillId="4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1" fillId="4" borderId="1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6" fillId="4" borderId="12" xfId="0" applyFont="1" applyFill="1" applyBorder="1" applyAlignment="1">
      <alignment horizontal="center" vertical="center"/>
    </xf>
    <xf numFmtId="164" fontId="36" fillId="4" borderId="13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vertical="center"/>
    </xf>
    <xf numFmtId="164" fontId="31" fillId="4" borderId="5" xfId="0" applyNumberFormat="1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6" fillId="4" borderId="12" xfId="0" applyNumberFormat="1" applyFont="1" applyFill="1" applyBorder="1" applyAlignment="1">
      <alignment vertical="center"/>
    </xf>
    <xf numFmtId="165" fontId="36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0" fillId="4" borderId="2" xfId="0" applyNumberFormat="1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0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1" fillId="4" borderId="0" xfId="0" applyNumberFormat="1" applyFont="1" applyFill="1" applyAlignment="1">
      <alignment horizontal="center" vertical="center"/>
    </xf>
    <xf numFmtId="0" fontId="31" fillId="4" borderId="2" xfId="0" applyFont="1" applyFill="1" applyBorder="1" applyAlignment="1">
      <alignment vertical="center"/>
    </xf>
    <xf numFmtId="165" fontId="36" fillId="4" borderId="13" xfId="0" applyNumberFormat="1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165" fontId="36" fillId="4" borderId="11" xfId="0" applyNumberFormat="1" applyFont="1" applyFill="1" applyBorder="1" applyAlignment="1">
      <alignment vertical="center"/>
    </xf>
    <xf numFmtId="0" fontId="36" fillId="4" borderId="11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vertical="center"/>
    </xf>
    <xf numFmtId="0" fontId="36" fillId="4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10" fillId="2" borderId="0" xfId="0" applyFont="1" applyFill="1" applyBorder="1" applyAlignment="1">
      <alignment horizontal="right" vertical="top" wrapText="1"/>
    </xf>
    <xf numFmtId="0" fontId="30" fillId="3" borderId="2" xfId="0" applyFont="1" applyFill="1" applyBorder="1" applyAlignment="1" applyProtection="1">
      <alignment horizontal="center"/>
      <protection locked="0"/>
    </xf>
    <xf numFmtId="0" fontId="25" fillId="3" borderId="3" xfId="0" applyFont="1" applyFill="1" applyBorder="1" applyAlignment="1" applyProtection="1">
      <alignment horizontal="center" vertical="top" wrapText="1"/>
      <protection locked="0"/>
    </xf>
    <xf numFmtId="0" fontId="25" fillId="3" borderId="4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30" fillId="2" borderId="16" xfId="0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36" fillId="4" borderId="0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64" fontId="31" fillId="4" borderId="14" xfId="0" applyNumberFormat="1" applyFont="1" applyFill="1" applyBorder="1" applyAlignment="1">
      <alignment horizontal="center" vertical="center"/>
    </xf>
    <xf numFmtId="164" fontId="31" fillId="4" borderId="11" xfId="0" applyNumberFormat="1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164" fontId="31" fillId="4" borderId="25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49" fontId="10" fillId="4" borderId="19" xfId="0" applyNumberFormat="1" applyFont="1" applyFill="1" applyBorder="1" applyAlignment="1">
      <alignment horizontal="center" vertical="center" wrapText="1"/>
    </xf>
    <xf numFmtId="164" fontId="31" fillId="4" borderId="2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.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9</xdr:col>
          <xdr:colOff>215900</xdr:colOff>
          <xdr:row>56</xdr:row>
          <xdr:rowOff>88900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468067</xdr:colOff>
      <xdr:row>0</xdr:row>
      <xdr:rowOff>16933</xdr:rowOff>
    </xdr:from>
    <xdr:to>
      <xdr:col>9</xdr:col>
      <xdr:colOff>2</xdr:colOff>
      <xdr:row>3</xdr:row>
      <xdr:rowOff>215901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6817" y="16933"/>
          <a:ext cx="1659185" cy="105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0</xdr:row>
      <xdr:rowOff>31750</xdr:rowOff>
    </xdr:from>
    <xdr:to>
      <xdr:col>9</xdr:col>
      <xdr:colOff>174626</xdr:colOff>
      <xdr:row>3</xdr:row>
      <xdr:rowOff>122398</xdr:rowOff>
    </xdr:to>
    <xdr:pic>
      <xdr:nvPicPr>
        <xdr:cNvPr id="10" name="Bild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31750"/>
          <a:ext cx="1365250" cy="82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Microsoft_Word_97-_2004-Dokument1.doc"/><Relationship Id="rId5" Type="http://schemas.openxmlformats.org/officeDocument/2006/relationships/image" Target="../media/image1.emf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X60"/>
  <sheetViews>
    <sheetView showZeros="0" tabSelected="1" workbookViewId="0">
      <selection activeCell="N19" sqref="N19"/>
    </sheetView>
  </sheetViews>
  <sheetFormatPr baseColWidth="10" defaultColWidth="10.83203125" defaultRowHeight="13" x14ac:dyDescent="0.15"/>
  <cols>
    <col min="1" max="1" width="4.33203125" style="2" customWidth="1"/>
    <col min="2" max="2" width="3.1640625" style="2" customWidth="1"/>
    <col min="3" max="3" width="21.5" style="2" customWidth="1"/>
    <col min="4" max="4" width="20.6640625" style="2" customWidth="1"/>
    <col min="5" max="5" width="9.83203125" style="2" customWidth="1"/>
    <col min="6" max="8" width="9.6640625" style="2" customWidth="1"/>
    <col min="9" max="9" width="12.5" style="2" customWidth="1"/>
    <col min="10" max="12" width="10.83203125" style="2"/>
    <col min="13" max="24" width="10.83203125" style="172"/>
    <col min="25" max="16384" width="10.83203125" style="2"/>
  </cols>
  <sheetData>
    <row r="1" spans="1:24" ht="20" x14ac:dyDescent="0.2">
      <c r="A1" s="5"/>
      <c r="B1" s="77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0" t="s">
        <v>144</v>
      </c>
    </row>
    <row r="2" spans="1:24" ht="23.25" customHeight="1" x14ac:dyDescent="0.15">
      <c r="A2" s="9"/>
      <c r="B2" s="78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0" t="s">
        <v>145</v>
      </c>
    </row>
    <row r="3" spans="1:24" ht="23" x14ac:dyDescent="0.15">
      <c r="A3" s="10"/>
      <c r="B3" s="79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24" ht="8" customHeight="1" x14ac:dyDescent="0.15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24" s="4" customFormat="1" ht="20" x14ac:dyDescent="0.2">
      <c r="A5" s="179" t="s">
        <v>145</v>
      </c>
      <c r="B5" s="180"/>
      <c r="C5" s="180"/>
      <c r="D5" s="180"/>
      <c r="E5" s="180"/>
      <c r="F5" s="180"/>
      <c r="G5" s="180"/>
      <c r="H5" s="180"/>
      <c r="I5" s="181"/>
      <c r="J5" s="81"/>
      <c r="K5" s="83" t="s">
        <v>138</v>
      </c>
      <c r="L5" s="1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4" s="3" customFormat="1" ht="9" customHeight="1" x14ac:dyDescent="0.2">
      <c r="A6" s="182"/>
      <c r="B6" s="182"/>
      <c r="C6" s="182"/>
      <c r="D6" s="182"/>
      <c r="E6" s="182"/>
      <c r="F6" s="182"/>
      <c r="G6" s="182"/>
      <c r="H6" s="182"/>
      <c r="I6" s="182"/>
      <c r="J6" s="14"/>
      <c r="K6" s="14"/>
      <c r="L6" s="15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s="1" customFormat="1" ht="15.75" customHeight="1" x14ac:dyDescent="0.2">
      <c r="A7" s="177" t="s">
        <v>33</v>
      </c>
      <c r="B7" s="177"/>
      <c r="C7" s="177"/>
      <c r="D7" s="97"/>
      <c r="E7" s="16"/>
      <c r="F7" s="16"/>
      <c r="G7" s="16"/>
      <c r="H7" s="17"/>
      <c r="I7" s="17"/>
      <c r="J7" s="18"/>
      <c r="K7" s="18"/>
      <c r="L7" s="19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4" s="1" customFormat="1" ht="8" customHeight="1" x14ac:dyDescent="0.2">
      <c r="A8" s="20"/>
      <c r="B8" s="20"/>
      <c r="C8" s="20"/>
      <c r="D8" s="98"/>
      <c r="E8" s="20"/>
      <c r="F8" s="20"/>
      <c r="G8" s="20"/>
      <c r="H8" s="17"/>
      <c r="I8" s="17"/>
      <c r="J8" s="18"/>
      <c r="K8" s="18"/>
      <c r="L8" s="19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4" s="1" customFormat="1" ht="15.75" customHeight="1" x14ac:dyDescent="0.2">
      <c r="A9" s="177" t="s">
        <v>34</v>
      </c>
      <c r="B9" s="177"/>
      <c r="C9" s="177"/>
      <c r="D9" s="99"/>
      <c r="E9" s="21"/>
      <c r="F9" s="84" t="s">
        <v>46</v>
      </c>
      <c r="G9" s="22"/>
      <c r="H9" s="23"/>
      <c r="I9" s="23"/>
      <c r="J9" s="12"/>
      <c r="K9" s="12"/>
      <c r="L9" s="19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4" s="1" customFormat="1" ht="8" customHeight="1" x14ac:dyDescent="0.2">
      <c r="A10" s="20"/>
      <c r="B10" s="20"/>
      <c r="C10" s="20"/>
      <c r="D10" s="98"/>
      <c r="E10" s="20"/>
      <c r="F10" s="20"/>
      <c r="G10" s="20"/>
      <c r="H10" s="17"/>
      <c r="I10" s="17"/>
      <c r="J10" s="18"/>
      <c r="K10" s="18"/>
      <c r="L10" s="19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</row>
    <row r="11" spans="1:24" s="1" customFormat="1" ht="16" customHeight="1" x14ac:dyDescent="0.2">
      <c r="A11" s="177" t="s">
        <v>35</v>
      </c>
      <c r="B11" s="177"/>
      <c r="C11" s="177"/>
      <c r="D11" s="100"/>
      <c r="E11" s="21"/>
      <c r="F11" s="21"/>
      <c r="G11" s="24"/>
      <c r="H11" s="17"/>
      <c r="I11" s="17"/>
      <c r="J11" s="18"/>
      <c r="K11" s="18"/>
      <c r="L11" s="19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</row>
    <row r="12" spans="1:24" ht="20" x14ac:dyDescent="0.2">
      <c r="A12" s="18"/>
      <c r="B12" s="5"/>
      <c r="C12" s="5"/>
      <c r="D12" s="25"/>
      <c r="E12" s="26"/>
      <c r="F12" s="27"/>
      <c r="G12" s="75"/>
      <c r="H12" s="85" t="s">
        <v>140</v>
      </c>
      <c r="I12" s="5"/>
      <c r="J12" s="5"/>
      <c r="K12" s="5"/>
      <c r="L12" s="8"/>
    </row>
    <row r="13" spans="1:24" x14ac:dyDescent="0.15">
      <c r="A13" s="5"/>
      <c r="B13" s="93" t="s">
        <v>25</v>
      </c>
      <c r="C13" s="89"/>
      <c r="D13" s="82"/>
      <c r="E13" s="83" t="s">
        <v>137</v>
      </c>
      <c r="F13" s="83" t="s">
        <v>29</v>
      </c>
      <c r="G13" s="28"/>
      <c r="H13" s="86" t="s">
        <v>49</v>
      </c>
      <c r="I13" s="5"/>
      <c r="J13" s="5"/>
      <c r="K13" s="5"/>
      <c r="L13" s="8"/>
    </row>
    <row r="14" spans="1:24" x14ac:dyDescent="0.15">
      <c r="A14" s="5"/>
      <c r="B14" s="89"/>
      <c r="C14" s="89"/>
      <c r="D14" s="82"/>
      <c r="E14" s="83" t="s">
        <v>6</v>
      </c>
      <c r="F14" s="83" t="s">
        <v>41</v>
      </c>
      <c r="G14" s="28"/>
      <c r="H14" s="86" t="s">
        <v>52</v>
      </c>
      <c r="I14" s="5"/>
      <c r="J14" s="5"/>
      <c r="K14" s="5"/>
      <c r="L14" s="8"/>
    </row>
    <row r="15" spans="1:24" ht="24" customHeight="1" x14ac:dyDescent="0.15">
      <c r="A15" s="5"/>
      <c r="B15" s="90" t="s">
        <v>0</v>
      </c>
      <c r="C15" s="178"/>
      <c r="D15" s="178"/>
      <c r="E15" s="91"/>
      <c r="F15" s="94"/>
      <c r="G15" s="25"/>
      <c r="H15" s="76"/>
      <c r="I15" s="25"/>
      <c r="J15" s="5"/>
      <c r="K15" s="5"/>
      <c r="L15" s="87" t="s">
        <v>141</v>
      </c>
    </row>
    <row r="16" spans="1:24" ht="24" customHeight="1" x14ac:dyDescent="0.2">
      <c r="A16" s="5"/>
      <c r="B16" s="90" t="s">
        <v>2</v>
      </c>
      <c r="C16" s="178"/>
      <c r="D16" s="178"/>
      <c r="E16" s="91"/>
      <c r="F16" s="94"/>
      <c r="G16" s="25"/>
      <c r="H16" s="96" t="s">
        <v>43</v>
      </c>
      <c r="I16" s="29"/>
      <c r="J16" s="29"/>
      <c r="K16" s="30"/>
      <c r="L16" s="8"/>
    </row>
    <row r="17" spans="1:12" ht="24" customHeight="1" x14ac:dyDescent="0.15">
      <c r="A17" s="5"/>
      <c r="B17" s="90" t="s">
        <v>2</v>
      </c>
      <c r="C17" s="178"/>
      <c r="D17" s="178"/>
      <c r="E17" s="91"/>
      <c r="F17" s="94">
        <v>0</v>
      </c>
      <c r="G17" s="25"/>
      <c r="H17" s="31"/>
      <c r="I17" s="25"/>
      <c r="J17" s="5"/>
      <c r="K17" s="5"/>
      <c r="L17" s="8"/>
    </row>
    <row r="18" spans="1:12" ht="24" customHeight="1" x14ac:dyDescent="0.15">
      <c r="A18" s="5"/>
      <c r="B18" s="90" t="s">
        <v>3</v>
      </c>
      <c r="C18" s="178"/>
      <c r="D18" s="178"/>
      <c r="E18" s="92"/>
      <c r="F18" s="95"/>
      <c r="G18" s="25"/>
      <c r="H18" s="88" t="s">
        <v>64</v>
      </c>
      <c r="I18" s="25"/>
      <c r="J18" s="5"/>
      <c r="K18" s="5"/>
      <c r="L18" s="8"/>
    </row>
    <row r="19" spans="1:12" ht="24" customHeight="1" x14ac:dyDescent="0.15">
      <c r="A19" s="5"/>
      <c r="B19" s="90" t="s">
        <v>53</v>
      </c>
      <c r="C19" s="178"/>
      <c r="D19" s="178"/>
      <c r="E19" s="91"/>
      <c r="F19" s="94"/>
      <c r="G19" s="25"/>
      <c r="H19" s="88" t="s">
        <v>63</v>
      </c>
      <c r="I19" s="25"/>
      <c r="J19" s="5"/>
      <c r="K19" s="5"/>
      <c r="L19" s="8"/>
    </row>
    <row r="20" spans="1:12" ht="24" customHeight="1" x14ac:dyDescent="0.15">
      <c r="A20" s="5"/>
      <c r="B20" s="90" t="s">
        <v>53</v>
      </c>
      <c r="C20" s="178"/>
      <c r="D20" s="178"/>
      <c r="E20" s="91"/>
      <c r="F20" s="94"/>
      <c r="G20" s="25"/>
      <c r="H20" s="88" t="s">
        <v>60</v>
      </c>
      <c r="I20" s="25"/>
      <c r="J20" s="25"/>
      <c r="K20" s="25"/>
      <c r="L20" s="8"/>
    </row>
    <row r="21" spans="1:12" ht="24" customHeight="1" x14ac:dyDescent="0.15">
      <c r="A21" s="5"/>
      <c r="B21" s="90" t="s">
        <v>54</v>
      </c>
      <c r="C21" s="178"/>
      <c r="D21" s="178"/>
      <c r="E21" s="91"/>
      <c r="F21" s="94">
        <v>0</v>
      </c>
      <c r="G21" s="25"/>
      <c r="H21" s="88" t="s">
        <v>61</v>
      </c>
      <c r="I21" s="25"/>
      <c r="J21" s="5"/>
      <c r="K21" s="5"/>
      <c r="L21" s="8"/>
    </row>
    <row r="22" spans="1:12" ht="24" customHeight="1" x14ac:dyDescent="0.15">
      <c r="A22" s="5"/>
      <c r="B22" s="90" t="s">
        <v>55</v>
      </c>
      <c r="C22" s="178"/>
      <c r="D22" s="178"/>
      <c r="E22" s="91"/>
      <c r="F22" s="94"/>
      <c r="G22" s="25"/>
      <c r="H22" s="88" t="s">
        <v>62</v>
      </c>
      <c r="I22" s="25"/>
      <c r="J22" s="5"/>
      <c r="K22" s="5"/>
      <c r="L22" s="8"/>
    </row>
    <row r="23" spans="1:12" ht="20" customHeight="1" x14ac:dyDescent="0.15">
      <c r="A23" s="5"/>
      <c r="B23" s="5"/>
      <c r="C23" s="183" t="s">
        <v>58</v>
      </c>
      <c r="D23" s="183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4" thickBo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s="176" customFormat="1" x14ac:dyDescent="0.15"/>
    <row r="26" spans="1:12" s="176" customFormat="1" x14ac:dyDescent="0.15"/>
    <row r="27" spans="1:12" s="176" customFormat="1" x14ac:dyDescent="0.15"/>
    <row r="28" spans="1:12" s="176" customFormat="1" x14ac:dyDescent="0.15"/>
    <row r="29" spans="1:12" s="176" customFormat="1" x14ac:dyDescent="0.15"/>
    <row r="30" spans="1:12" s="176" customFormat="1" x14ac:dyDescent="0.15"/>
    <row r="31" spans="1:12" s="176" customFormat="1" x14ac:dyDescent="0.15"/>
    <row r="32" spans="1:12" s="176" customFormat="1" x14ac:dyDescent="0.15"/>
    <row r="33" s="176" customFormat="1" x14ac:dyDescent="0.15"/>
    <row r="34" s="176" customFormat="1" x14ac:dyDescent="0.15"/>
    <row r="35" s="176" customFormat="1" x14ac:dyDescent="0.15"/>
    <row r="36" s="176" customFormat="1" x14ac:dyDescent="0.15"/>
    <row r="37" s="176" customFormat="1" x14ac:dyDescent="0.15"/>
    <row r="38" s="176" customFormat="1" x14ac:dyDescent="0.15"/>
    <row r="39" s="176" customFormat="1" x14ac:dyDescent="0.15"/>
    <row r="40" s="176" customFormat="1" x14ac:dyDescent="0.15"/>
    <row r="41" s="176" customFormat="1" x14ac:dyDescent="0.15"/>
    <row r="42" s="176" customFormat="1" x14ac:dyDescent="0.15"/>
    <row r="43" s="176" customFormat="1" x14ac:dyDescent="0.15"/>
    <row r="44" s="176" customFormat="1" x14ac:dyDescent="0.15"/>
    <row r="45" s="176" customFormat="1" x14ac:dyDescent="0.15"/>
    <row r="46" s="176" customFormat="1" x14ac:dyDescent="0.15"/>
    <row r="47" s="176" customFormat="1" x14ac:dyDescent="0.15"/>
    <row r="48" s="176" customFormat="1" x14ac:dyDescent="0.15"/>
    <row r="49" s="176" customFormat="1" x14ac:dyDescent="0.15"/>
    <row r="50" s="176" customFormat="1" x14ac:dyDescent="0.15"/>
    <row r="51" s="176" customFormat="1" x14ac:dyDescent="0.15"/>
    <row r="52" s="176" customFormat="1" x14ac:dyDescent="0.15"/>
    <row r="53" s="176" customFormat="1" x14ac:dyDescent="0.15"/>
    <row r="54" s="176" customFormat="1" x14ac:dyDescent="0.15"/>
    <row r="55" s="176" customFormat="1" x14ac:dyDescent="0.15"/>
    <row r="56" s="176" customFormat="1" x14ac:dyDescent="0.15"/>
    <row r="57" s="176" customFormat="1" x14ac:dyDescent="0.15"/>
    <row r="58" s="176" customFormat="1" x14ac:dyDescent="0.15"/>
    <row r="59" s="176" customFormat="1" x14ac:dyDescent="0.15"/>
    <row r="60" s="176" customFormat="1" x14ac:dyDescent="0.15"/>
  </sheetData>
  <sheetProtection password="CC30" sheet="1" objects="1" scenarios="1"/>
  <mergeCells count="14">
    <mergeCell ref="C20:D20"/>
    <mergeCell ref="C19:D19"/>
    <mergeCell ref="C16:D16"/>
    <mergeCell ref="C23:D23"/>
    <mergeCell ref="C21:D21"/>
    <mergeCell ref="C22:D22"/>
    <mergeCell ref="C18:D18"/>
    <mergeCell ref="A11:C11"/>
    <mergeCell ref="C15:D15"/>
    <mergeCell ref="C17:D17"/>
    <mergeCell ref="A5:I5"/>
    <mergeCell ref="A6:I6"/>
    <mergeCell ref="A7:C7"/>
    <mergeCell ref="A9:C9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zoomScale="130" zoomScaleNormal="130" zoomScalePageLayoutView="130" workbookViewId="0">
      <selection activeCell="L13" sqref="L13"/>
    </sheetView>
  </sheetViews>
  <sheetFormatPr baseColWidth="10" defaultRowHeight="13" x14ac:dyDescent="0.15"/>
  <cols>
    <col min="1" max="1" width="2.6640625" customWidth="1"/>
    <col min="2" max="9" width="11.6640625" customWidth="1"/>
    <col min="10" max="10" width="5.6640625" customWidth="1"/>
  </cols>
  <sheetData>
    <row r="1" spans="1:16" x14ac:dyDescent="0.15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 x14ac:dyDescent="0.15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 x14ac:dyDescent="0.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 x14ac:dyDescent="0.1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 x14ac:dyDescent="0.1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 x14ac:dyDescent="0.1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 x14ac:dyDescent="0.1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 x14ac:dyDescent="0.1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 x14ac:dyDescent="0.1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 x14ac:dyDescent="0.1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 x14ac:dyDescent="0.1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 x14ac:dyDescent="0.1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 x14ac:dyDescent="0.1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 x14ac:dyDescent="0.1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 x14ac:dyDescent="0.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 x14ac:dyDescent="0.1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 x14ac:dyDescent="0.1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 x14ac:dyDescent="0.15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x14ac:dyDescent="0.15">
      <c r="A70" s="36"/>
      <c r="B70" s="35"/>
      <c r="C70" s="35"/>
      <c r="D70" s="35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x14ac:dyDescent="0.15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9</xdr:col>
                <xdr:colOff>215900</xdr:colOff>
                <xdr:row>56</xdr:row>
                <xdr:rowOff>88900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7" zoomScale="150" zoomScaleNormal="150" zoomScaleSheetLayoutView="100" zoomScalePageLayoutView="150" workbookViewId="0">
      <selection activeCell="G3" sqref="G3"/>
    </sheetView>
  </sheetViews>
  <sheetFormatPr baseColWidth="10" defaultColWidth="10.83203125" defaultRowHeight="13" x14ac:dyDescent="0.15"/>
  <cols>
    <col min="1" max="1" width="1.6640625" style="104" customWidth="1"/>
    <col min="2" max="2" width="3.5" style="104" customWidth="1"/>
    <col min="3" max="3" width="20.33203125" style="104" customWidth="1"/>
    <col min="4" max="4" width="8" style="104" customWidth="1"/>
    <col min="5" max="5" width="8.33203125" style="104" customWidth="1"/>
    <col min="6" max="6" width="9.5" style="104" customWidth="1"/>
    <col min="7" max="7" width="8.1640625" style="104" customWidth="1"/>
    <col min="8" max="8" width="9.5" style="104" customWidth="1"/>
    <col min="9" max="9" width="22.5" style="104" customWidth="1"/>
    <col min="10" max="10" width="5.5" style="104" customWidth="1"/>
    <col min="11" max="16384" width="10.83203125" style="104"/>
  </cols>
  <sheetData>
    <row r="1" spans="1:10" ht="20" x14ac:dyDescent="0.15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0" ht="23.25" customHeight="1" x14ac:dyDescent="0.15">
      <c r="A2" s="185"/>
      <c r="B2" s="185"/>
      <c r="C2" s="185"/>
      <c r="D2" s="185"/>
      <c r="E2" s="105"/>
      <c r="F2" s="189"/>
      <c r="G2" s="189"/>
      <c r="H2" s="189"/>
      <c r="I2" s="189"/>
      <c r="J2" s="101"/>
    </row>
    <row r="3" spans="1:10" ht="23.25" customHeight="1" x14ac:dyDescent="0.15">
      <c r="A3" s="106"/>
      <c r="B3" s="106"/>
      <c r="C3" s="106"/>
      <c r="D3" s="105"/>
      <c r="E3" s="105"/>
      <c r="F3" s="107"/>
      <c r="G3" s="107"/>
      <c r="H3" s="107"/>
      <c r="I3" s="107"/>
      <c r="J3" s="101"/>
    </row>
    <row r="4" spans="1:10" ht="23.25" customHeight="1" x14ac:dyDescent="0.15">
      <c r="A4" s="106"/>
      <c r="B4" s="106"/>
      <c r="C4" s="106"/>
      <c r="D4" s="105"/>
      <c r="E4" s="105"/>
      <c r="F4" s="107"/>
      <c r="G4" s="107"/>
      <c r="H4" s="107"/>
      <c r="I4" s="107"/>
      <c r="J4" s="101"/>
    </row>
    <row r="5" spans="1:10" ht="23" x14ac:dyDescent="0.15">
      <c r="A5" s="108"/>
      <c r="B5" s="108"/>
      <c r="C5" s="108"/>
      <c r="D5" s="105"/>
      <c r="E5" s="105"/>
      <c r="F5" s="107"/>
      <c r="G5" s="107"/>
      <c r="H5" s="107"/>
      <c r="I5" s="107"/>
      <c r="J5" s="101"/>
    </row>
    <row r="6" spans="1:10" s="110" customFormat="1" ht="20.25" customHeight="1" x14ac:dyDescent="0.15">
      <c r="A6" s="190" t="str">
        <f>Turnierdaten!A5</f>
        <v>Endrunde Deutsche Hallenhockeymeisterschaft der Jugend 2017/2018</v>
      </c>
      <c r="B6" s="191"/>
      <c r="C6" s="191"/>
      <c r="D6" s="191"/>
      <c r="E6" s="191"/>
      <c r="F6" s="191"/>
      <c r="G6" s="191"/>
      <c r="H6" s="191"/>
      <c r="I6" s="192"/>
      <c r="J6" s="109"/>
    </row>
    <row r="7" spans="1:10" s="110" customFormat="1" ht="20.25" customHeight="1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09"/>
    </row>
    <row r="8" spans="1:10" s="113" customFormat="1" ht="22.5" customHeight="1" x14ac:dyDescent="0.15">
      <c r="A8" s="195" t="s">
        <v>36</v>
      </c>
      <c r="B8" s="196"/>
      <c r="C8" s="196"/>
      <c r="D8" s="196"/>
      <c r="E8" s="196"/>
      <c r="F8" s="196"/>
      <c r="G8" s="196"/>
      <c r="H8" s="196"/>
      <c r="I8" s="197"/>
      <c r="J8" s="112"/>
    </row>
    <row r="9" spans="1:10" s="113" customFormat="1" ht="30" customHeight="1" x14ac:dyDescent="0.15">
      <c r="A9" s="186"/>
      <c r="B9" s="186"/>
      <c r="C9" s="186"/>
      <c r="D9" s="186"/>
      <c r="E9" s="186"/>
      <c r="F9" s="186"/>
      <c r="G9" s="186"/>
      <c r="H9" s="186"/>
      <c r="I9" s="186"/>
      <c r="J9" s="112"/>
    </row>
    <row r="10" spans="1:10" s="118" customFormat="1" ht="15.75" customHeight="1" x14ac:dyDescent="0.15">
      <c r="A10" s="193" t="s">
        <v>33</v>
      </c>
      <c r="B10" s="193"/>
      <c r="C10" s="114">
        <f>Turnierdaten!D7</f>
        <v>0</v>
      </c>
      <c r="D10" s="194" t="s">
        <v>34</v>
      </c>
      <c r="E10" s="194"/>
      <c r="F10" s="194">
        <f>Turnierdaten!D9</f>
        <v>0</v>
      </c>
      <c r="G10" s="194"/>
      <c r="H10" s="115" t="s">
        <v>35</v>
      </c>
      <c r="I10" s="116">
        <f>Turnierdaten!D11</f>
        <v>0</v>
      </c>
      <c r="J10" s="117"/>
    </row>
    <row r="11" spans="1:10" s="118" customFormat="1" ht="8" customHeight="1" x14ac:dyDescent="0.15">
      <c r="A11" s="188"/>
      <c r="B11" s="188"/>
      <c r="C11" s="188"/>
      <c r="D11" s="188"/>
      <c r="E11" s="188"/>
      <c r="F11" s="188"/>
      <c r="G11" s="188"/>
      <c r="H11" s="188"/>
      <c r="I11" s="188"/>
      <c r="J11" s="117"/>
    </row>
    <row r="12" spans="1:10" s="118" customFormat="1" ht="16" x14ac:dyDescent="0.15">
      <c r="A12" s="187"/>
      <c r="B12" s="187"/>
      <c r="C12" s="187"/>
      <c r="D12" s="187"/>
      <c r="E12" s="187"/>
      <c r="F12" s="187"/>
      <c r="G12" s="187"/>
      <c r="H12" s="187"/>
      <c r="I12" s="187"/>
      <c r="J12" s="117"/>
    </row>
    <row r="13" spans="1:10" x14ac:dyDescent="0.15">
      <c r="A13" s="119" t="s">
        <v>37</v>
      </c>
      <c r="B13" s="101"/>
      <c r="C13" s="101"/>
      <c r="D13" s="101"/>
      <c r="E13" s="101"/>
      <c r="F13" s="120" t="s">
        <v>128</v>
      </c>
      <c r="G13" s="101"/>
      <c r="H13" s="101"/>
      <c r="I13" s="101"/>
      <c r="J13" s="101"/>
    </row>
    <row r="14" spans="1:10" ht="12" customHeight="1" x14ac:dyDescent="0.15">
      <c r="A14" s="117"/>
      <c r="B14" s="101"/>
      <c r="C14" s="101"/>
      <c r="D14" s="101"/>
      <c r="E14" s="101"/>
      <c r="F14" s="121"/>
      <c r="G14" s="101"/>
      <c r="H14" s="101"/>
      <c r="I14" s="101"/>
      <c r="J14" s="101"/>
    </row>
    <row r="15" spans="1:10" ht="12" customHeight="1" x14ac:dyDescent="0.15">
      <c r="A15" s="117"/>
      <c r="B15" s="101"/>
      <c r="C15" s="101"/>
      <c r="D15" s="101"/>
      <c r="E15" s="101"/>
      <c r="F15" s="121"/>
      <c r="G15" s="101"/>
      <c r="H15" s="101"/>
      <c r="I15" s="101"/>
      <c r="J15" s="101"/>
    </row>
    <row r="16" spans="1:10" ht="12" customHeight="1" x14ac:dyDescent="0.15">
      <c r="A16" s="117"/>
      <c r="B16" s="101"/>
      <c r="C16" s="101"/>
      <c r="D16" s="101"/>
      <c r="E16" s="101"/>
      <c r="F16" s="121"/>
      <c r="G16" s="101"/>
      <c r="H16" s="101"/>
      <c r="I16" s="101"/>
      <c r="J16" s="101"/>
    </row>
    <row r="17" spans="1:10" ht="12" customHeight="1" x14ac:dyDescent="0.15">
      <c r="A17" s="101"/>
      <c r="B17" s="101"/>
      <c r="C17" s="122"/>
      <c r="D17" s="101"/>
      <c r="E17" s="101"/>
      <c r="F17" s="121"/>
      <c r="G17" s="101"/>
      <c r="H17" s="101"/>
      <c r="I17" s="101"/>
      <c r="J17" s="101"/>
    </row>
    <row r="18" spans="1:10" ht="12" customHeight="1" x14ac:dyDescent="0.15">
      <c r="A18" s="101"/>
      <c r="B18" s="101"/>
      <c r="C18" s="122"/>
      <c r="D18" s="101"/>
      <c r="E18" s="101"/>
      <c r="F18" s="121"/>
      <c r="G18" s="101"/>
      <c r="H18" s="101"/>
      <c r="I18" s="101"/>
      <c r="J18" s="101"/>
    </row>
    <row r="19" spans="1:10" ht="12" customHeight="1" x14ac:dyDescent="0.15">
      <c r="A19" s="101"/>
      <c r="B19" s="101"/>
      <c r="C19" s="122"/>
      <c r="D19" s="101"/>
      <c r="E19" s="101"/>
      <c r="F19" s="121"/>
      <c r="G19" s="101"/>
      <c r="H19" s="101"/>
      <c r="I19" s="101"/>
      <c r="J19" s="101"/>
    </row>
    <row r="20" spans="1:10" x14ac:dyDescent="0.1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x14ac:dyDescent="0.15">
      <c r="A21" s="101"/>
      <c r="B21" s="101"/>
      <c r="C21" s="101"/>
      <c r="D21" s="123" t="s">
        <v>136</v>
      </c>
      <c r="E21" s="123" t="s">
        <v>11</v>
      </c>
      <c r="F21" s="123" t="s">
        <v>13</v>
      </c>
      <c r="G21" s="123" t="s">
        <v>27</v>
      </c>
      <c r="H21" s="123"/>
      <c r="I21" s="121"/>
      <c r="J21" s="101"/>
    </row>
    <row r="22" spans="1:10" x14ac:dyDescent="0.15">
      <c r="A22" s="101"/>
      <c r="B22" s="101"/>
      <c r="C22" s="101"/>
      <c r="D22" s="123" t="s">
        <v>10</v>
      </c>
      <c r="E22" s="123" t="s">
        <v>12</v>
      </c>
      <c r="F22" s="123" t="s">
        <v>14</v>
      </c>
      <c r="G22" s="123" t="s">
        <v>28</v>
      </c>
      <c r="H22" s="123" t="s">
        <v>17</v>
      </c>
      <c r="I22" s="123" t="s">
        <v>24</v>
      </c>
      <c r="J22" s="101"/>
    </row>
    <row r="23" spans="1:10" ht="20" customHeight="1" thickBot="1" x14ac:dyDescent="0.2">
      <c r="A23" s="101"/>
      <c r="B23" s="124" t="s">
        <v>15</v>
      </c>
      <c r="C23" s="125"/>
      <c r="D23" s="126"/>
      <c r="E23" s="126"/>
      <c r="F23" s="126"/>
      <c r="G23" s="126"/>
      <c r="H23" s="127">
        <f>SUM(D23:G23)</f>
        <v>0</v>
      </c>
      <c r="I23" s="128"/>
      <c r="J23" s="101"/>
    </row>
    <row r="24" spans="1:10" ht="20" customHeight="1" thickBot="1" x14ac:dyDescent="0.2">
      <c r="A24" s="101"/>
      <c r="B24" s="124" t="s">
        <v>15</v>
      </c>
      <c r="C24" s="125"/>
      <c r="D24" s="126"/>
      <c r="E24" s="126"/>
      <c r="F24" s="126"/>
      <c r="G24" s="126"/>
      <c r="H24" s="127">
        <f>SUM(D24:G24)</f>
        <v>0</v>
      </c>
      <c r="I24" s="128"/>
      <c r="J24" s="101"/>
    </row>
    <row r="25" spans="1:10" ht="20" customHeight="1" thickBot="1" x14ac:dyDescent="0.2">
      <c r="A25" s="101"/>
      <c r="B25" s="124" t="s">
        <v>15</v>
      </c>
      <c r="C25" s="125"/>
      <c r="D25" s="126"/>
      <c r="E25" s="126"/>
      <c r="F25" s="126"/>
      <c r="G25" s="126"/>
      <c r="H25" s="129">
        <f t="shared" ref="H25:H35" si="0">SUM(D25:G25)</f>
        <v>0</v>
      </c>
      <c r="I25" s="128"/>
      <c r="J25" s="101"/>
    </row>
    <row r="26" spans="1:10" ht="20" customHeight="1" thickBot="1" x14ac:dyDescent="0.2">
      <c r="A26" s="101"/>
      <c r="B26" s="124" t="s">
        <v>15</v>
      </c>
      <c r="C26" s="125"/>
      <c r="D26" s="126"/>
      <c r="E26" s="126"/>
      <c r="F26" s="126"/>
      <c r="G26" s="126"/>
      <c r="H26" s="129">
        <f t="shared" si="0"/>
        <v>0</v>
      </c>
      <c r="I26" s="128"/>
      <c r="J26" s="101"/>
    </row>
    <row r="27" spans="1:10" ht="20" customHeight="1" thickBot="1" x14ac:dyDescent="0.2">
      <c r="A27" s="101"/>
      <c r="B27" s="124" t="s">
        <v>15</v>
      </c>
      <c r="C27" s="125"/>
      <c r="D27" s="126"/>
      <c r="E27" s="126"/>
      <c r="F27" s="126"/>
      <c r="G27" s="126"/>
      <c r="H27" s="129">
        <f t="shared" si="0"/>
        <v>0</v>
      </c>
      <c r="I27" s="128"/>
      <c r="J27" s="101"/>
    </row>
    <row r="28" spans="1:10" ht="20" customHeight="1" thickBot="1" x14ac:dyDescent="0.2">
      <c r="A28" s="101"/>
      <c r="B28" s="124" t="s">
        <v>15</v>
      </c>
      <c r="C28" s="125"/>
      <c r="D28" s="126"/>
      <c r="E28" s="126"/>
      <c r="F28" s="126"/>
      <c r="G28" s="126"/>
      <c r="H28" s="129">
        <f>SUM(D28:G28)</f>
        <v>0</v>
      </c>
      <c r="I28" s="128"/>
      <c r="J28" s="101"/>
    </row>
    <row r="29" spans="1:10" ht="20" customHeight="1" thickBot="1" x14ac:dyDescent="0.2">
      <c r="A29" s="101"/>
      <c r="B29" s="124" t="s">
        <v>15</v>
      </c>
      <c r="C29" s="125"/>
      <c r="D29" s="126"/>
      <c r="E29" s="126"/>
      <c r="F29" s="126"/>
      <c r="G29" s="126"/>
      <c r="H29" s="129">
        <f t="shared" si="0"/>
        <v>0</v>
      </c>
      <c r="I29" s="128"/>
      <c r="J29" s="101"/>
    </row>
    <row r="30" spans="1:10" ht="20" customHeight="1" thickBot="1" x14ac:dyDescent="0.2">
      <c r="A30" s="101"/>
      <c r="B30" s="124" t="s">
        <v>15</v>
      </c>
      <c r="C30" s="125"/>
      <c r="D30" s="126"/>
      <c r="E30" s="126"/>
      <c r="F30" s="126"/>
      <c r="G30" s="126"/>
      <c r="H30" s="129">
        <f t="shared" si="0"/>
        <v>0</v>
      </c>
      <c r="I30" s="128"/>
      <c r="J30" s="101"/>
    </row>
    <row r="31" spans="1:10" ht="20" customHeight="1" thickBot="1" x14ac:dyDescent="0.2">
      <c r="A31" s="101"/>
      <c r="B31" s="130"/>
      <c r="C31" s="125"/>
      <c r="D31" s="126"/>
      <c r="E31" s="126"/>
      <c r="F31" s="126"/>
      <c r="G31" s="126"/>
      <c r="H31" s="129">
        <f t="shared" si="0"/>
        <v>0</v>
      </c>
      <c r="I31" s="128"/>
      <c r="J31" s="101"/>
    </row>
    <row r="32" spans="1:10" ht="20" customHeight="1" thickBot="1" x14ac:dyDescent="0.2">
      <c r="A32" s="101"/>
      <c r="B32" s="124" t="s">
        <v>16</v>
      </c>
      <c r="C32" s="125"/>
      <c r="D32" s="126"/>
      <c r="E32" s="126"/>
      <c r="F32" s="126"/>
      <c r="G32" s="126"/>
      <c r="H32" s="129">
        <f t="shared" si="0"/>
        <v>0</v>
      </c>
      <c r="I32" s="128"/>
      <c r="J32" s="101"/>
    </row>
    <row r="33" spans="1:10" ht="20" customHeight="1" thickBot="1" x14ac:dyDescent="0.2">
      <c r="A33" s="101"/>
      <c r="B33" s="124" t="s">
        <v>16</v>
      </c>
      <c r="C33" s="125"/>
      <c r="D33" s="126"/>
      <c r="E33" s="126"/>
      <c r="F33" s="126"/>
      <c r="G33" s="126"/>
      <c r="H33" s="129">
        <f t="shared" si="0"/>
        <v>0</v>
      </c>
      <c r="I33" s="128"/>
      <c r="J33" s="101"/>
    </row>
    <row r="34" spans="1:10" ht="20" customHeight="1" thickBot="1" x14ac:dyDescent="0.2">
      <c r="A34" s="101"/>
      <c r="B34" s="124" t="s">
        <v>16</v>
      </c>
      <c r="C34" s="125"/>
      <c r="D34" s="126"/>
      <c r="E34" s="126"/>
      <c r="F34" s="126"/>
      <c r="G34" s="126"/>
      <c r="H34" s="129">
        <f t="shared" si="0"/>
        <v>0</v>
      </c>
      <c r="I34" s="128"/>
      <c r="J34" s="101"/>
    </row>
    <row r="35" spans="1:10" ht="20" customHeight="1" thickBot="1" x14ac:dyDescent="0.2">
      <c r="A35" s="101"/>
      <c r="B35" s="130"/>
      <c r="C35" s="125"/>
      <c r="D35" s="126"/>
      <c r="E35" s="126"/>
      <c r="F35" s="126"/>
      <c r="G35" s="126"/>
      <c r="H35" s="129">
        <f t="shared" si="0"/>
        <v>0</v>
      </c>
      <c r="I35" s="128"/>
      <c r="J35" s="101"/>
    </row>
    <row r="36" spans="1:10" x14ac:dyDescent="0.15">
      <c r="A36" s="101"/>
      <c r="B36" s="101"/>
      <c r="C36" s="101"/>
      <c r="D36" s="101"/>
      <c r="E36" s="131"/>
      <c r="F36" s="131"/>
      <c r="G36" s="101"/>
      <c r="H36" s="101"/>
      <c r="I36" s="101"/>
      <c r="J36" s="101"/>
    </row>
    <row r="37" spans="1:10" x14ac:dyDescent="0.15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 ht="22" customHeight="1" x14ac:dyDescent="0.15">
      <c r="A38" s="101"/>
      <c r="B38" s="101"/>
      <c r="C38" s="101"/>
      <c r="D38" s="101"/>
      <c r="E38" s="101"/>
      <c r="F38" s="119" t="s">
        <v>38</v>
      </c>
      <c r="G38" s="101"/>
      <c r="H38" s="101"/>
      <c r="I38" s="132">
        <f>SUM(H23:H35)</f>
        <v>0</v>
      </c>
      <c r="J38" s="101"/>
    </row>
    <row r="39" spans="1:10" x14ac:dyDescent="0.15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 x14ac:dyDescent="0.15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x14ac:dyDescent="0.15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x14ac:dyDescent="0.15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24" customHeight="1" x14ac:dyDescent="0.15">
      <c r="A44" s="101"/>
      <c r="B44" s="101"/>
      <c r="C44" s="198"/>
      <c r="D44" s="199"/>
      <c r="E44" s="199"/>
      <c r="F44" s="199"/>
      <c r="G44" s="101"/>
      <c r="H44" s="101"/>
      <c r="I44" s="101"/>
      <c r="J44" s="101"/>
    </row>
    <row r="45" spans="1:10" x14ac:dyDescent="0.15">
      <c r="A45" s="101"/>
      <c r="B45" s="101"/>
      <c r="C45" s="184" t="s">
        <v>39</v>
      </c>
      <c r="D45" s="184"/>
      <c r="E45" s="184"/>
      <c r="F45" s="184"/>
      <c r="G45" s="101"/>
      <c r="H45" s="101"/>
      <c r="I45" s="101"/>
      <c r="J45" s="101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view="pageBreakPreview" topLeftCell="A39" zoomScale="120" zoomScaleNormal="150" zoomScaleSheetLayoutView="120" zoomScalePageLayoutView="150" workbookViewId="0">
      <selection activeCell="L10" sqref="L10"/>
    </sheetView>
  </sheetViews>
  <sheetFormatPr baseColWidth="10" defaultColWidth="10.83203125" defaultRowHeight="13" x14ac:dyDescent="0.15"/>
  <cols>
    <col min="1" max="1" width="4.33203125" style="104" customWidth="1"/>
    <col min="2" max="2" width="3.1640625" style="104" customWidth="1"/>
    <col min="3" max="3" width="21.5" style="104" customWidth="1"/>
    <col min="4" max="8" width="9.6640625" style="104" customWidth="1"/>
    <col min="9" max="9" width="12.5" style="104" customWidth="1"/>
    <col min="10" max="10" width="3.5" style="104" customWidth="1"/>
    <col min="11" max="16384" width="10.83203125" style="104"/>
  </cols>
  <sheetData>
    <row r="1" spans="1:12" ht="20" customHeight="1" x14ac:dyDescent="0.15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2" ht="20" customHeight="1" x14ac:dyDescent="0.15">
      <c r="A2" s="101"/>
      <c r="B2" s="101"/>
      <c r="C2" s="101"/>
      <c r="D2" s="101"/>
      <c r="E2" s="102"/>
      <c r="F2" s="103"/>
      <c r="G2" s="102"/>
      <c r="H2" s="101"/>
      <c r="I2" s="101"/>
      <c r="J2" s="101"/>
    </row>
    <row r="3" spans="1:12" ht="20" customHeight="1" x14ac:dyDescent="0.15">
      <c r="A3" s="217"/>
      <c r="B3" s="217"/>
      <c r="C3" s="217"/>
      <c r="D3" s="105"/>
      <c r="E3" s="105"/>
      <c r="F3" s="216"/>
      <c r="G3" s="216"/>
      <c r="H3" s="216"/>
      <c r="I3" s="216"/>
      <c r="J3" s="101"/>
      <c r="L3"/>
    </row>
    <row r="4" spans="1:12" ht="16" customHeight="1" x14ac:dyDescent="0.15">
      <c r="A4" s="108"/>
      <c r="B4" s="108"/>
      <c r="C4" s="108"/>
      <c r="D4" s="105"/>
      <c r="E4" s="105"/>
      <c r="F4" s="107"/>
      <c r="G4" s="107"/>
      <c r="H4" s="107"/>
      <c r="I4" s="107"/>
      <c r="J4" s="101"/>
    </row>
    <row r="5" spans="1:12" s="110" customFormat="1" ht="20.25" customHeight="1" x14ac:dyDescent="0.15">
      <c r="A5" s="220" t="str">
        <f>Turnierdaten!A5:I5</f>
        <v>Endrunde Deutsche Hallenhockeymeisterschaft der Jugend 2017/2018</v>
      </c>
      <c r="B5" s="221"/>
      <c r="C5" s="221"/>
      <c r="D5" s="221"/>
      <c r="E5" s="221"/>
      <c r="F5" s="221"/>
      <c r="G5" s="221"/>
      <c r="H5" s="221"/>
      <c r="I5" s="221"/>
      <c r="J5" s="222"/>
    </row>
    <row r="6" spans="1:12" s="113" customFormat="1" ht="9" customHeight="1" x14ac:dyDescent="0.15">
      <c r="A6" s="219"/>
      <c r="B6" s="219"/>
      <c r="C6" s="219"/>
      <c r="D6" s="219"/>
      <c r="E6" s="219"/>
      <c r="F6" s="219"/>
      <c r="G6" s="219"/>
      <c r="H6" s="219"/>
      <c r="I6" s="219"/>
      <c r="J6" s="112"/>
    </row>
    <row r="7" spans="1:12" s="118" customFormat="1" ht="16" x14ac:dyDescent="0.15">
      <c r="A7" s="218" t="s">
        <v>33</v>
      </c>
      <c r="B7" s="218"/>
      <c r="C7" s="133">
        <f>Turnierdaten!D7</f>
        <v>0</v>
      </c>
      <c r="D7" s="218" t="s">
        <v>34</v>
      </c>
      <c r="E7" s="218"/>
      <c r="F7" s="218">
        <f>Turnierdaten!D9</f>
        <v>0</v>
      </c>
      <c r="G7" s="218"/>
      <c r="H7" s="134" t="s">
        <v>35</v>
      </c>
      <c r="I7" s="135">
        <f>Turnierdaten!D11</f>
        <v>0</v>
      </c>
      <c r="J7" s="117"/>
    </row>
    <row r="8" spans="1:12" s="118" customFormat="1" ht="8" customHeight="1" x14ac:dyDescent="0.15">
      <c r="A8" s="212"/>
      <c r="B8" s="212"/>
      <c r="C8" s="212"/>
      <c r="D8" s="212"/>
      <c r="E8" s="212"/>
      <c r="F8" s="212"/>
      <c r="G8" s="212"/>
      <c r="H8" s="212"/>
      <c r="I8" s="212"/>
      <c r="J8" s="117"/>
    </row>
    <row r="9" spans="1:12" s="118" customFormat="1" ht="8" customHeight="1" x14ac:dyDescent="0.15">
      <c r="A9" s="187"/>
      <c r="B9" s="187"/>
      <c r="C9" s="187"/>
      <c r="D9" s="187"/>
      <c r="E9" s="187"/>
      <c r="F9" s="187"/>
      <c r="G9" s="187"/>
      <c r="H9" s="187"/>
      <c r="I9" s="187"/>
      <c r="J9" s="117"/>
    </row>
    <row r="10" spans="1:12" ht="18" customHeight="1" x14ac:dyDescent="0.15">
      <c r="A10" s="119" t="s">
        <v>143</v>
      </c>
      <c r="B10" s="101"/>
      <c r="C10" s="101"/>
      <c r="D10" s="101"/>
      <c r="E10" s="102"/>
      <c r="F10" s="103"/>
      <c r="G10" s="136"/>
      <c r="H10" s="101"/>
      <c r="I10" s="101"/>
      <c r="J10" s="101"/>
    </row>
    <row r="11" spans="1:12" ht="10.5" customHeight="1" x14ac:dyDescent="0.15">
      <c r="A11" s="101"/>
      <c r="B11" s="101"/>
      <c r="C11" s="137" t="s">
        <v>48</v>
      </c>
      <c r="D11" s="101"/>
      <c r="E11" s="101"/>
      <c r="F11" s="101"/>
      <c r="G11" s="101"/>
      <c r="H11" s="101"/>
      <c r="I11" s="101"/>
      <c r="J11" s="101"/>
    </row>
    <row r="12" spans="1:12" ht="6" customHeight="1" x14ac:dyDescent="0.15">
      <c r="A12" s="101"/>
      <c r="B12" s="101"/>
      <c r="C12" s="122"/>
      <c r="D12" s="101"/>
      <c r="E12" s="101"/>
      <c r="F12" s="101"/>
      <c r="G12" s="101"/>
      <c r="H12" s="101"/>
      <c r="I12" s="101"/>
      <c r="J12" s="101"/>
    </row>
    <row r="13" spans="1:12" x14ac:dyDescent="0.15">
      <c r="A13" s="101"/>
      <c r="B13" s="138" t="s">
        <v>25</v>
      </c>
      <c r="C13" s="137"/>
      <c r="D13" s="139" t="s">
        <v>5</v>
      </c>
      <c r="E13" s="140" t="s">
        <v>29</v>
      </c>
      <c r="F13" s="139"/>
      <c r="G13" s="139"/>
      <c r="H13" s="137"/>
      <c r="I13" s="101"/>
      <c r="J13" s="101"/>
    </row>
    <row r="14" spans="1:12" x14ac:dyDescent="0.15">
      <c r="A14" s="101"/>
      <c r="B14" s="137"/>
      <c r="C14" s="137"/>
      <c r="D14" s="139" t="s">
        <v>6</v>
      </c>
      <c r="E14" s="139" t="s">
        <v>7</v>
      </c>
      <c r="F14" s="139" t="s">
        <v>4</v>
      </c>
      <c r="G14" s="139"/>
      <c r="H14" s="138" t="s">
        <v>9</v>
      </c>
      <c r="I14" s="101"/>
      <c r="J14" s="101"/>
    </row>
    <row r="15" spans="1:12" ht="14" customHeight="1" x14ac:dyDescent="0.15">
      <c r="A15" s="101"/>
      <c r="B15" s="141" t="s">
        <v>0</v>
      </c>
      <c r="C15" s="142">
        <f>Turnierdaten!C15:D15</f>
        <v>0</v>
      </c>
      <c r="D15" s="143">
        <f>Turnierdaten!E15</f>
        <v>0</v>
      </c>
      <c r="E15" s="143">
        <f>Turnierdaten!F15</f>
        <v>0</v>
      </c>
      <c r="F15" s="144">
        <v>0.12</v>
      </c>
      <c r="G15" s="145"/>
      <c r="H15" s="146">
        <f>(D15*E15*0.12)</f>
        <v>0</v>
      </c>
      <c r="I15" s="101"/>
      <c r="J15" s="101"/>
    </row>
    <row r="16" spans="1:12" ht="14" customHeight="1" x14ac:dyDescent="0.15">
      <c r="A16" s="101"/>
      <c r="B16" s="141" t="s">
        <v>1</v>
      </c>
      <c r="C16" s="142">
        <f>Turnierdaten!C16:D16</f>
        <v>0</v>
      </c>
      <c r="D16" s="143">
        <f>Turnierdaten!E16</f>
        <v>0</v>
      </c>
      <c r="E16" s="143">
        <f>Turnierdaten!F16</f>
        <v>0</v>
      </c>
      <c r="F16" s="144">
        <v>0.12</v>
      </c>
      <c r="G16" s="145"/>
      <c r="H16" s="146">
        <f t="shared" ref="H16:H22" si="0">(D16*E16*0.12)</f>
        <v>0</v>
      </c>
      <c r="I16" s="101"/>
      <c r="J16" s="101"/>
    </row>
    <row r="17" spans="1:10" ht="14" customHeight="1" x14ac:dyDescent="0.15">
      <c r="A17" s="101"/>
      <c r="B17" s="141" t="s">
        <v>2</v>
      </c>
      <c r="C17" s="142">
        <f>Turnierdaten!C17:D17</f>
        <v>0</v>
      </c>
      <c r="D17" s="143">
        <f>Turnierdaten!E17</f>
        <v>0</v>
      </c>
      <c r="E17" s="143">
        <f>Turnierdaten!F17</f>
        <v>0</v>
      </c>
      <c r="F17" s="144">
        <v>0.12</v>
      </c>
      <c r="G17" s="145"/>
      <c r="H17" s="146">
        <f t="shared" si="0"/>
        <v>0</v>
      </c>
      <c r="I17" s="101"/>
      <c r="J17" s="101"/>
    </row>
    <row r="18" spans="1:10" ht="14" customHeight="1" x14ac:dyDescent="0.15">
      <c r="A18" s="101"/>
      <c r="B18" s="141" t="s">
        <v>3</v>
      </c>
      <c r="C18" s="142">
        <f>Turnierdaten!C18:D18</f>
        <v>0</v>
      </c>
      <c r="D18" s="143">
        <f>Turnierdaten!E18</f>
        <v>0</v>
      </c>
      <c r="E18" s="143">
        <f>Turnierdaten!F18</f>
        <v>0</v>
      </c>
      <c r="F18" s="144">
        <v>0.12</v>
      </c>
      <c r="G18" s="145"/>
      <c r="H18" s="146">
        <f t="shared" si="0"/>
        <v>0</v>
      </c>
      <c r="I18" s="101"/>
      <c r="J18" s="101"/>
    </row>
    <row r="19" spans="1:10" ht="14" customHeight="1" x14ac:dyDescent="0.15">
      <c r="A19" s="101"/>
      <c r="B19" s="141" t="s">
        <v>53</v>
      </c>
      <c r="C19" s="142">
        <f>Turnierdaten!C19:D19</f>
        <v>0</v>
      </c>
      <c r="D19" s="143">
        <f>Turnierdaten!E19</f>
        <v>0</v>
      </c>
      <c r="E19" s="143">
        <f>Turnierdaten!F19</f>
        <v>0</v>
      </c>
      <c r="F19" s="144">
        <v>0.12</v>
      </c>
      <c r="G19" s="145"/>
      <c r="H19" s="146">
        <f t="shared" si="0"/>
        <v>0</v>
      </c>
      <c r="I19" s="101"/>
      <c r="J19" s="101"/>
    </row>
    <row r="20" spans="1:10" ht="14" customHeight="1" x14ac:dyDescent="0.15">
      <c r="A20" s="101"/>
      <c r="B20" s="141" t="s">
        <v>56</v>
      </c>
      <c r="C20" s="142">
        <f>Turnierdaten!C20:D20</f>
        <v>0</v>
      </c>
      <c r="D20" s="143">
        <f>Turnierdaten!E20</f>
        <v>0</v>
      </c>
      <c r="E20" s="143">
        <f>Turnierdaten!F20</f>
        <v>0</v>
      </c>
      <c r="F20" s="144">
        <v>0.12</v>
      </c>
      <c r="G20" s="145"/>
      <c r="H20" s="146">
        <f t="shared" si="0"/>
        <v>0</v>
      </c>
      <c r="I20" s="101"/>
      <c r="J20" s="101"/>
    </row>
    <row r="21" spans="1:10" ht="14" customHeight="1" x14ac:dyDescent="0.15">
      <c r="A21" s="101"/>
      <c r="B21" s="141" t="s">
        <v>54</v>
      </c>
      <c r="C21" s="142">
        <f>Turnierdaten!C21:D21</f>
        <v>0</v>
      </c>
      <c r="D21" s="143">
        <f>Turnierdaten!E21</f>
        <v>0</v>
      </c>
      <c r="E21" s="143">
        <f>Turnierdaten!F21</f>
        <v>0</v>
      </c>
      <c r="F21" s="144">
        <v>0.12</v>
      </c>
      <c r="G21" s="145"/>
      <c r="H21" s="146">
        <f t="shared" si="0"/>
        <v>0</v>
      </c>
      <c r="I21" s="101"/>
      <c r="J21" s="101"/>
    </row>
    <row r="22" spans="1:10" ht="14" customHeight="1" x14ac:dyDescent="0.15">
      <c r="A22" s="101"/>
      <c r="B22" s="141" t="s">
        <v>55</v>
      </c>
      <c r="C22" s="142">
        <f>Turnierdaten!C22:D22</f>
        <v>0</v>
      </c>
      <c r="D22" s="143">
        <f>Turnierdaten!E22</f>
        <v>0</v>
      </c>
      <c r="E22" s="143">
        <f>Turnierdaten!F22</f>
        <v>0</v>
      </c>
      <c r="F22" s="144">
        <v>0.12</v>
      </c>
      <c r="G22" s="145"/>
      <c r="H22" s="146">
        <f t="shared" si="0"/>
        <v>0</v>
      </c>
      <c r="I22" s="101"/>
      <c r="J22" s="101"/>
    </row>
    <row r="23" spans="1:10" ht="14" customHeight="1" x14ac:dyDescent="0.15">
      <c r="A23" s="101"/>
      <c r="B23" s="141" t="s">
        <v>40</v>
      </c>
      <c r="C23" s="142" t="s">
        <v>57</v>
      </c>
      <c r="D23" s="147"/>
      <c r="E23" s="148"/>
      <c r="F23" s="149" t="s">
        <v>59</v>
      </c>
      <c r="G23" s="143">
        <f>Turnierdaten!E23</f>
        <v>0</v>
      </c>
      <c r="H23" s="146">
        <f>G23*26</f>
        <v>0</v>
      </c>
      <c r="I23" s="101"/>
      <c r="J23" s="101"/>
    </row>
    <row r="24" spans="1:10" ht="8" customHeight="1" x14ac:dyDescent="0.1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4" x14ac:dyDescent="0.15">
      <c r="A25" s="101"/>
      <c r="B25" s="101"/>
      <c r="C25" s="101"/>
      <c r="D25" s="101"/>
      <c r="E25" s="101"/>
      <c r="F25" s="101"/>
      <c r="G25" s="119" t="s">
        <v>18</v>
      </c>
      <c r="H25" s="101"/>
      <c r="I25" s="150">
        <f>SUM(H15:H23)</f>
        <v>0</v>
      </c>
      <c r="J25" s="101"/>
    </row>
    <row r="26" spans="1:10" ht="16" x14ac:dyDescent="0.15">
      <c r="A26" s="119" t="s">
        <v>8</v>
      </c>
      <c r="B26" s="101"/>
      <c r="C26" s="101"/>
      <c r="D26" s="101"/>
      <c r="E26" s="151"/>
      <c r="F26" s="101"/>
      <c r="G26" s="101"/>
      <c r="H26" s="101"/>
      <c r="I26" s="101"/>
      <c r="J26" s="101"/>
    </row>
    <row r="27" spans="1:10" x14ac:dyDescent="0.15">
      <c r="A27" s="101"/>
      <c r="B27" s="101"/>
      <c r="C27" s="137" t="s">
        <v>47</v>
      </c>
      <c r="D27" s="101"/>
      <c r="E27" s="101"/>
      <c r="F27" s="101"/>
      <c r="G27" s="101"/>
      <c r="H27" s="101"/>
      <c r="I27" s="101"/>
      <c r="J27" s="101"/>
    </row>
    <row r="28" spans="1:10" ht="6.75" customHeight="1" x14ac:dyDescent="0.15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x14ac:dyDescent="0.15">
      <c r="A29" s="101"/>
      <c r="B29" s="137"/>
      <c r="C29" s="137"/>
      <c r="D29" s="139" t="s">
        <v>134</v>
      </c>
      <c r="E29" s="139" t="s">
        <v>11</v>
      </c>
      <c r="F29" s="139" t="s">
        <v>13</v>
      </c>
      <c r="G29" s="139" t="s">
        <v>27</v>
      </c>
      <c r="H29" s="139"/>
      <c r="I29" s="101"/>
      <c r="J29" s="101"/>
    </row>
    <row r="30" spans="1:10" x14ac:dyDescent="0.15">
      <c r="A30" s="101"/>
      <c r="B30" s="137"/>
      <c r="C30" s="137"/>
      <c r="D30" s="139" t="s">
        <v>135</v>
      </c>
      <c r="E30" s="139" t="s">
        <v>12</v>
      </c>
      <c r="F30" s="139" t="s">
        <v>14</v>
      </c>
      <c r="G30" s="139" t="s">
        <v>28</v>
      </c>
      <c r="H30" s="139" t="s">
        <v>17</v>
      </c>
      <c r="I30" s="101"/>
      <c r="J30" s="101"/>
    </row>
    <row r="31" spans="1:10" ht="14" customHeight="1" x14ac:dyDescent="0.15">
      <c r="A31" s="101"/>
      <c r="B31" s="141" t="str">
        <f>'Kosten-SR-TL'!B23</f>
        <v>SR</v>
      </c>
      <c r="C31" s="145">
        <f>'Kosten-SR-TL'!C23</f>
        <v>0</v>
      </c>
      <c r="D31" s="152">
        <f>'Kosten-SR-TL'!D23</f>
        <v>0</v>
      </c>
      <c r="E31" s="152">
        <f>'Kosten-SR-TL'!E23</f>
        <v>0</v>
      </c>
      <c r="F31" s="152">
        <f>'Kosten-SR-TL'!F23</f>
        <v>0</v>
      </c>
      <c r="G31" s="152">
        <f>'Kosten-SR-TL'!G23</f>
        <v>0</v>
      </c>
      <c r="H31" s="153">
        <f>SUM(D31:G31)</f>
        <v>0</v>
      </c>
      <c r="I31" s="101"/>
      <c r="J31" s="101"/>
    </row>
    <row r="32" spans="1:10" ht="14" customHeight="1" x14ac:dyDescent="0.15">
      <c r="A32" s="101"/>
      <c r="B32" s="141" t="str">
        <f>'Kosten-SR-TL'!B24</f>
        <v>SR</v>
      </c>
      <c r="C32" s="145">
        <f>'Kosten-SR-TL'!C24</f>
        <v>0</v>
      </c>
      <c r="D32" s="152">
        <f>'Kosten-SR-TL'!D24</f>
        <v>0</v>
      </c>
      <c r="E32" s="152">
        <f>'Kosten-SR-TL'!E24</f>
        <v>0</v>
      </c>
      <c r="F32" s="152">
        <f>'Kosten-SR-TL'!F24</f>
        <v>0</v>
      </c>
      <c r="G32" s="152">
        <f>'Kosten-SR-TL'!G24</f>
        <v>0</v>
      </c>
      <c r="H32" s="153">
        <f t="shared" ref="H32:H43" si="1">SUM(D32:G32)</f>
        <v>0</v>
      </c>
      <c r="I32" s="101"/>
      <c r="J32" s="101"/>
    </row>
    <row r="33" spans="1:12" ht="14" customHeight="1" x14ac:dyDescent="0.15">
      <c r="A33" s="101"/>
      <c r="B33" s="141" t="str">
        <f>'Kosten-SR-TL'!B25</f>
        <v>SR</v>
      </c>
      <c r="C33" s="145">
        <f>'Kosten-SR-TL'!C25</f>
        <v>0</v>
      </c>
      <c r="D33" s="152">
        <f>'Kosten-SR-TL'!D25</f>
        <v>0</v>
      </c>
      <c r="E33" s="152">
        <f>'Kosten-SR-TL'!E25</f>
        <v>0</v>
      </c>
      <c r="F33" s="152">
        <f>'Kosten-SR-TL'!F25</f>
        <v>0</v>
      </c>
      <c r="G33" s="152">
        <f>'Kosten-SR-TL'!G25</f>
        <v>0</v>
      </c>
      <c r="H33" s="153">
        <f t="shared" si="1"/>
        <v>0</v>
      </c>
      <c r="I33" s="101"/>
      <c r="J33" s="101"/>
    </row>
    <row r="34" spans="1:12" ht="14" customHeight="1" x14ac:dyDescent="0.15">
      <c r="A34" s="101"/>
      <c r="B34" s="141" t="str">
        <f>'Kosten-SR-TL'!B26</f>
        <v>SR</v>
      </c>
      <c r="C34" s="145">
        <f>'Kosten-SR-TL'!C26</f>
        <v>0</v>
      </c>
      <c r="D34" s="152">
        <f>'Kosten-SR-TL'!D26</f>
        <v>0</v>
      </c>
      <c r="E34" s="152">
        <f>'Kosten-SR-TL'!E26</f>
        <v>0</v>
      </c>
      <c r="F34" s="152">
        <f>'Kosten-SR-TL'!F26</f>
        <v>0</v>
      </c>
      <c r="G34" s="152">
        <f>'Kosten-SR-TL'!G26</f>
        <v>0</v>
      </c>
      <c r="H34" s="153">
        <f t="shared" si="1"/>
        <v>0</v>
      </c>
      <c r="I34" s="101"/>
      <c r="J34" s="101"/>
    </row>
    <row r="35" spans="1:12" ht="14" customHeight="1" x14ac:dyDescent="0.15">
      <c r="A35" s="101"/>
      <c r="B35" s="141" t="str">
        <f>'Kosten-SR-TL'!B27</f>
        <v>SR</v>
      </c>
      <c r="C35" s="145">
        <f>'Kosten-SR-TL'!C27</f>
        <v>0</v>
      </c>
      <c r="D35" s="152">
        <f>'Kosten-SR-TL'!D27</f>
        <v>0</v>
      </c>
      <c r="E35" s="152">
        <f>'Kosten-SR-TL'!E27</f>
        <v>0</v>
      </c>
      <c r="F35" s="152">
        <f>'Kosten-SR-TL'!F27</f>
        <v>0</v>
      </c>
      <c r="G35" s="152">
        <f>'Kosten-SR-TL'!G27</f>
        <v>0</v>
      </c>
      <c r="H35" s="153">
        <f t="shared" si="1"/>
        <v>0</v>
      </c>
      <c r="I35" s="101"/>
      <c r="J35" s="101"/>
    </row>
    <row r="36" spans="1:12" ht="14" customHeight="1" x14ac:dyDescent="0.15">
      <c r="A36" s="101"/>
      <c r="B36" s="141" t="str">
        <f>'Kosten-SR-TL'!B28</f>
        <v>SR</v>
      </c>
      <c r="C36" s="145">
        <f>'Kosten-SR-TL'!C28</f>
        <v>0</v>
      </c>
      <c r="D36" s="152">
        <f>'Kosten-SR-TL'!D28</f>
        <v>0</v>
      </c>
      <c r="E36" s="152">
        <f>'Kosten-SR-TL'!E28</f>
        <v>0</v>
      </c>
      <c r="F36" s="152">
        <f>'Kosten-SR-TL'!F28</f>
        <v>0</v>
      </c>
      <c r="G36" s="152">
        <f>'Kosten-SR-TL'!G28</f>
        <v>0</v>
      </c>
      <c r="H36" s="153">
        <f t="shared" si="1"/>
        <v>0</v>
      </c>
      <c r="I36" s="101"/>
      <c r="J36" s="101"/>
    </row>
    <row r="37" spans="1:12" ht="14" customHeight="1" x14ac:dyDescent="0.15">
      <c r="A37" s="101"/>
      <c r="B37" s="141" t="str">
        <f>'Kosten-SR-TL'!B29</f>
        <v>SR</v>
      </c>
      <c r="C37" s="145">
        <f>'Kosten-SR-TL'!C29</f>
        <v>0</v>
      </c>
      <c r="D37" s="152">
        <f>'Kosten-SR-TL'!D29</f>
        <v>0</v>
      </c>
      <c r="E37" s="152">
        <f>'Kosten-SR-TL'!E29</f>
        <v>0</v>
      </c>
      <c r="F37" s="152">
        <f>'Kosten-SR-TL'!F29</f>
        <v>0</v>
      </c>
      <c r="G37" s="152">
        <f>'Kosten-SR-TL'!G29</f>
        <v>0</v>
      </c>
      <c r="H37" s="153">
        <f t="shared" si="1"/>
        <v>0</v>
      </c>
      <c r="I37" s="101"/>
      <c r="J37" s="101"/>
    </row>
    <row r="38" spans="1:12" ht="14" customHeight="1" x14ac:dyDescent="0.15">
      <c r="A38" s="101"/>
      <c r="B38" s="141" t="str">
        <f>'Kosten-SR-TL'!B30</f>
        <v>SR</v>
      </c>
      <c r="C38" s="145">
        <f>'Kosten-SR-TL'!C30</f>
        <v>0</v>
      </c>
      <c r="D38" s="152">
        <f>'Kosten-SR-TL'!D30</f>
        <v>0</v>
      </c>
      <c r="E38" s="152">
        <f>'Kosten-SR-TL'!E30</f>
        <v>0</v>
      </c>
      <c r="F38" s="152">
        <f>'Kosten-SR-TL'!F30</f>
        <v>0</v>
      </c>
      <c r="G38" s="152">
        <f>'Kosten-SR-TL'!G30</f>
        <v>0</v>
      </c>
      <c r="H38" s="153">
        <f t="shared" si="1"/>
        <v>0</v>
      </c>
      <c r="I38" s="101"/>
      <c r="J38" s="101"/>
    </row>
    <row r="39" spans="1:12" ht="14" customHeight="1" x14ac:dyDescent="0.15">
      <c r="A39" s="101"/>
      <c r="B39" s="141">
        <f>'Kosten-SR-TL'!B31</f>
        <v>0</v>
      </c>
      <c r="C39" s="145">
        <f>'Kosten-SR-TL'!C31</f>
        <v>0</v>
      </c>
      <c r="D39" s="152">
        <f>'Kosten-SR-TL'!D31</f>
        <v>0</v>
      </c>
      <c r="E39" s="152">
        <f>'Kosten-SR-TL'!E31</f>
        <v>0</v>
      </c>
      <c r="F39" s="152">
        <f>'Kosten-SR-TL'!F31</f>
        <v>0</v>
      </c>
      <c r="G39" s="152">
        <f>'Kosten-SR-TL'!G31</f>
        <v>0</v>
      </c>
      <c r="H39" s="153">
        <f t="shared" si="1"/>
        <v>0</v>
      </c>
      <c r="I39" s="101"/>
      <c r="J39" s="101"/>
    </row>
    <row r="40" spans="1:12" ht="14" customHeight="1" x14ac:dyDescent="0.15">
      <c r="A40" s="101"/>
      <c r="B40" s="141" t="str">
        <f>'Kosten-SR-TL'!B32</f>
        <v>TL</v>
      </c>
      <c r="C40" s="145">
        <f>'Kosten-SR-TL'!C32</f>
        <v>0</v>
      </c>
      <c r="D40" s="152">
        <f>'Kosten-SR-TL'!D32</f>
        <v>0</v>
      </c>
      <c r="E40" s="152">
        <f>'Kosten-SR-TL'!E32</f>
        <v>0</v>
      </c>
      <c r="F40" s="152">
        <f>'Kosten-SR-TL'!F32</f>
        <v>0</v>
      </c>
      <c r="G40" s="152">
        <f>'Kosten-SR-TL'!G32</f>
        <v>0</v>
      </c>
      <c r="H40" s="153">
        <f t="shared" si="1"/>
        <v>0</v>
      </c>
      <c r="I40" s="101"/>
      <c r="J40" s="101"/>
    </row>
    <row r="41" spans="1:12" ht="14" customHeight="1" x14ac:dyDescent="0.15">
      <c r="A41" s="101"/>
      <c r="B41" s="141" t="str">
        <f>'Kosten-SR-TL'!B33</f>
        <v>TL</v>
      </c>
      <c r="C41" s="145">
        <f>'Kosten-SR-TL'!C33</f>
        <v>0</v>
      </c>
      <c r="D41" s="152">
        <f>'Kosten-SR-TL'!D33</f>
        <v>0</v>
      </c>
      <c r="E41" s="152">
        <f>'Kosten-SR-TL'!E33</f>
        <v>0</v>
      </c>
      <c r="F41" s="152">
        <f>'Kosten-SR-TL'!F33</f>
        <v>0</v>
      </c>
      <c r="G41" s="152">
        <f>'Kosten-SR-TL'!G33</f>
        <v>0</v>
      </c>
      <c r="H41" s="153">
        <f t="shared" si="1"/>
        <v>0</v>
      </c>
      <c r="I41" s="101"/>
      <c r="J41" s="101"/>
    </row>
    <row r="42" spans="1:12" ht="14" customHeight="1" x14ac:dyDescent="0.15">
      <c r="A42" s="101"/>
      <c r="B42" s="141" t="str">
        <f>'Kosten-SR-TL'!B34</f>
        <v>TL</v>
      </c>
      <c r="C42" s="145">
        <f>'Kosten-SR-TL'!C34</f>
        <v>0</v>
      </c>
      <c r="D42" s="152">
        <f>'Kosten-SR-TL'!D34</f>
        <v>0</v>
      </c>
      <c r="E42" s="152">
        <f>'Kosten-SR-TL'!E34</f>
        <v>0</v>
      </c>
      <c r="F42" s="152">
        <f>'Kosten-SR-TL'!F34</f>
        <v>0</v>
      </c>
      <c r="G42" s="152">
        <f>'Kosten-SR-TL'!G34</f>
        <v>0</v>
      </c>
      <c r="H42" s="153">
        <f t="shared" si="1"/>
        <v>0</v>
      </c>
      <c r="I42" s="101"/>
      <c r="J42" s="101"/>
    </row>
    <row r="43" spans="1:12" ht="14" customHeight="1" x14ac:dyDescent="0.15">
      <c r="A43" s="101"/>
      <c r="B43" s="141">
        <f>'Kosten-SR-TL'!B35</f>
        <v>0</v>
      </c>
      <c r="C43" s="145">
        <f>'Kosten-SR-TL'!C35</f>
        <v>0</v>
      </c>
      <c r="D43" s="152">
        <f>'Kosten-SR-TL'!D35</f>
        <v>0</v>
      </c>
      <c r="E43" s="152">
        <f>'Kosten-SR-TL'!E35</f>
        <v>0</v>
      </c>
      <c r="F43" s="152">
        <f>'Kosten-SR-TL'!F35</f>
        <v>0</v>
      </c>
      <c r="G43" s="152">
        <f>'Kosten-SR-TL'!G35</f>
        <v>0</v>
      </c>
      <c r="H43" s="153">
        <f t="shared" si="1"/>
        <v>0</v>
      </c>
      <c r="I43" s="101"/>
      <c r="J43" s="101"/>
    </row>
    <row r="44" spans="1:12" ht="8" customHeight="1" x14ac:dyDescent="0.15">
      <c r="A44" s="101"/>
      <c r="B44" s="154"/>
      <c r="C44" s="131"/>
      <c r="D44" s="131"/>
      <c r="E44" s="131"/>
      <c r="F44" s="131"/>
      <c r="G44" s="131"/>
      <c r="H44" s="131"/>
      <c r="I44" s="101"/>
      <c r="J44" s="101"/>
    </row>
    <row r="45" spans="1:12" x14ac:dyDescent="0.15">
      <c r="A45" s="101"/>
      <c r="B45" s="101"/>
      <c r="C45" s="101"/>
      <c r="D45" s="101"/>
      <c r="E45" s="101"/>
      <c r="F45" s="101"/>
      <c r="G45" s="119" t="s">
        <v>19</v>
      </c>
      <c r="H45" s="101"/>
      <c r="I45" s="155">
        <f>SUM(H31:H43)</f>
        <v>0</v>
      </c>
      <c r="J45" s="101"/>
    </row>
    <row r="46" spans="1:12" ht="8" customHeight="1" x14ac:dyDescent="0.15">
      <c r="A46" s="101"/>
      <c r="B46" s="101"/>
      <c r="C46" s="101"/>
      <c r="D46" s="101"/>
      <c r="E46" s="101"/>
      <c r="F46" s="101"/>
      <c r="G46" s="101"/>
      <c r="H46" s="101"/>
      <c r="I46" s="156"/>
      <c r="J46" s="101"/>
    </row>
    <row r="47" spans="1:12" ht="16" x14ac:dyDescent="0.15">
      <c r="A47" s="119" t="s">
        <v>20</v>
      </c>
      <c r="B47" s="101"/>
      <c r="C47" s="101"/>
      <c r="D47" s="157"/>
      <c r="E47" s="101"/>
      <c r="F47" s="101"/>
      <c r="G47" s="158" t="str">
        <f>IF(G23=0,"",1/G23)</f>
        <v/>
      </c>
      <c r="H47" s="137" t="s">
        <v>65</v>
      </c>
      <c r="I47" s="155" t="str">
        <f>IF((I25+I45)=0,"",((I25+I45)/G23))</f>
        <v/>
      </c>
      <c r="J47" s="101"/>
      <c r="K47" s="159"/>
      <c r="L47" s="160"/>
    </row>
    <row r="48" spans="1:12" ht="8" customHeight="1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x14ac:dyDescent="0.15">
      <c r="A49" s="101"/>
      <c r="B49" s="138" t="s">
        <v>26</v>
      </c>
      <c r="C49" s="137"/>
      <c r="D49" s="161" t="str">
        <f>G47</f>
        <v/>
      </c>
      <c r="E49" s="139" t="s">
        <v>13</v>
      </c>
      <c r="F49" s="209" t="s">
        <v>22</v>
      </c>
      <c r="G49" s="209"/>
      <c r="H49" s="139"/>
      <c r="I49" s="137"/>
      <c r="J49" s="101"/>
    </row>
    <row r="50" spans="1:10" x14ac:dyDescent="0.15">
      <c r="A50" s="101"/>
      <c r="B50" s="138"/>
      <c r="C50" s="137"/>
      <c r="D50" s="139" t="s">
        <v>21</v>
      </c>
      <c r="E50" s="139" t="s">
        <v>14</v>
      </c>
      <c r="F50" s="209" t="s">
        <v>23</v>
      </c>
      <c r="G50" s="209"/>
      <c r="H50" s="214" t="s">
        <v>24</v>
      </c>
      <c r="I50" s="214"/>
      <c r="J50" s="101"/>
    </row>
    <row r="51" spans="1:10" ht="16" customHeight="1" x14ac:dyDescent="0.15">
      <c r="A51" s="101"/>
      <c r="B51" s="162" t="s">
        <v>0</v>
      </c>
      <c r="C51" s="141">
        <f>C15</f>
        <v>0</v>
      </c>
      <c r="D51" s="163">
        <f>IF(C51=0,0,I47)</f>
        <v>0</v>
      </c>
      <c r="E51" s="163">
        <f>H15</f>
        <v>0</v>
      </c>
      <c r="F51" s="205" t="str">
        <f>IF(Turnierdaten!C15="","",(E51-D51))</f>
        <v/>
      </c>
      <c r="G51" s="206"/>
      <c r="H51" s="211"/>
      <c r="I51" s="215"/>
      <c r="J51" s="101"/>
    </row>
    <row r="52" spans="1:10" ht="16" customHeight="1" x14ac:dyDescent="0.15">
      <c r="A52" s="101"/>
      <c r="B52" s="162" t="s">
        <v>1</v>
      </c>
      <c r="C52" s="141">
        <f t="shared" ref="C52:C58" si="2">C16</f>
        <v>0</v>
      </c>
      <c r="D52" s="163">
        <f>IF(C52=0,0,I47)</f>
        <v>0</v>
      </c>
      <c r="E52" s="163">
        <f t="shared" ref="E52:E58" si="3">H16</f>
        <v>0</v>
      </c>
      <c r="F52" s="205" t="str">
        <f>IF(Turnierdaten!C16="","",(E52-D52))</f>
        <v/>
      </c>
      <c r="G52" s="206"/>
      <c r="H52" s="211"/>
      <c r="I52" s="215"/>
      <c r="J52" s="101"/>
    </row>
    <row r="53" spans="1:10" ht="16" customHeight="1" x14ac:dyDescent="0.15">
      <c r="A53" s="101"/>
      <c r="B53" s="162" t="s">
        <v>2</v>
      </c>
      <c r="C53" s="141">
        <f t="shared" si="2"/>
        <v>0</v>
      </c>
      <c r="D53" s="163">
        <f>IF(C53=0,0,I47)</f>
        <v>0</v>
      </c>
      <c r="E53" s="163">
        <f t="shared" si="3"/>
        <v>0</v>
      </c>
      <c r="F53" s="205" t="str">
        <f>IF(Turnierdaten!C17="","",(E53-D53))</f>
        <v/>
      </c>
      <c r="G53" s="206"/>
      <c r="H53" s="210"/>
      <c r="I53" s="211"/>
      <c r="J53" s="101"/>
    </row>
    <row r="54" spans="1:10" ht="16" customHeight="1" x14ac:dyDescent="0.15">
      <c r="A54" s="101"/>
      <c r="B54" s="162" t="s">
        <v>3</v>
      </c>
      <c r="C54" s="141">
        <f t="shared" si="2"/>
        <v>0</v>
      </c>
      <c r="D54" s="163">
        <f>IF(C54=0,0,I47)</f>
        <v>0</v>
      </c>
      <c r="E54" s="163">
        <f t="shared" si="3"/>
        <v>0</v>
      </c>
      <c r="F54" s="205" t="str">
        <f>IF(Turnierdaten!C18="","",(E54-D54))</f>
        <v/>
      </c>
      <c r="G54" s="206"/>
      <c r="H54" s="210"/>
      <c r="I54" s="211"/>
      <c r="J54" s="101"/>
    </row>
    <row r="55" spans="1:10" ht="16" customHeight="1" x14ac:dyDescent="0.15">
      <c r="A55" s="101"/>
      <c r="B55" s="162" t="s">
        <v>53</v>
      </c>
      <c r="C55" s="141">
        <f t="shared" si="2"/>
        <v>0</v>
      </c>
      <c r="D55" s="163">
        <f>IF(C55=0,0,I47)</f>
        <v>0</v>
      </c>
      <c r="E55" s="163">
        <f t="shared" si="3"/>
        <v>0</v>
      </c>
      <c r="F55" s="205" t="str">
        <f>IF(Turnierdaten!C19="","",(E55-D55))</f>
        <v/>
      </c>
      <c r="G55" s="206"/>
      <c r="H55" s="210"/>
      <c r="I55" s="211"/>
      <c r="J55" s="101"/>
    </row>
    <row r="56" spans="1:10" ht="16" customHeight="1" x14ac:dyDescent="0.15">
      <c r="A56" s="101"/>
      <c r="B56" s="162" t="s">
        <v>56</v>
      </c>
      <c r="C56" s="141">
        <f t="shared" si="2"/>
        <v>0</v>
      </c>
      <c r="D56" s="163">
        <f>IF(C56=0,0,I47)</f>
        <v>0</v>
      </c>
      <c r="E56" s="163">
        <f t="shared" si="3"/>
        <v>0</v>
      </c>
      <c r="F56" s="205" t="str">
        <f>IF(Turnierdaten!C20="","",(E56-D56))</f>
        <v/>
      </c>
      <c r="G56" s="206"/>
      <c r="H56" s="210"/>
      <c r="I56" s="211"/>
      <c r="J56" s="101"/>
    </row>
    <row r="57" spans="1:10" ht="16" customHeight="1" x14ac:dyDescent="0.15">
      <c r="A57" s="101"/>
      <c r="B57" s="162" t="s">
        <v>54</v>
      </c>
      <c r="C57" s="141">
        <f t="shared" si="2"/>
        <v>0</v>
      </c>
      <c r="D57" s="163">
        <f>IF(C57=0,0,I47)</f>
        <v>0</v>
      </c>
      <c r="E57" s="163">
        <f t="shared" si="3"/>
        <v>0</v>
      </c>
      <c r="F57" s="205" t="str">
        <f>IF(Turnierdaten!C21="","",(E57-D57))</f>
        <v/>
      </c>
      <c r="G57" s="206"/>
      <c r="H57" s="211"/>
      <c r="I57" s="215"/>
      <c r="J57" s="101"/>
    </row>
    <row r="58" spans="1:10" ht="16" customHeight="1" x14ac:dyDescent="0.15">
      <c r="A58" s="101"/>
      <c r="B58" s="162" t="s">
        <v>55</v>
      </c>
      <c r="C58" s="141">
        <f t="shared" si="2"/>
        <v>0</v>
      </c>
      <c r="D58" s="163">
        <f>IF(C58=0,0,I47)</f>
        <v>0</v>
      </c>
      <c r="E58" s="163">
        <f t="shared" si="3"/>
        <v>0</v>
      </c>
      <c r="F58" s="205" t="str">
        <f>IF(Turnierdaten!C22="","",(E58-D58))</f>
        <v/>
      </c>
      <c r="G58" s="206"/>
      <c r="H58" s="211"/>
      <c r="I58" s="215"/>
      <c r="J58" s="101"/>
    </row>
    <row r="59" spans="1:10" ht="16" customHeight="1" x14ac:dyDescent="0.15">
      <c r="A59" s="101"/>
      <c r="B59" s="164"/>
      <c r="C59" s="162" t="s">
        <v>30</v>
      </c>
      <c r="D59" s="165"/>
      <c r="E59" s="163"/>
      <c r="F59" s="205">
        <f>H23</f>
        <v>0</v>
      </c>
      <c r="G59" s="206"/>
      <c r="H59" s="211"/>
      <c r="I59" s="215"/>
      <c r="J59" s="101"/>
    </row>
    <row r="60" spans="1:10" ht="16" customHeight="1" x14ac:dyDescent="0.15">
      <c r="A60" s="101"/>
      <c r="B60" s="164"/>
      <c r="C60" s="162" t="s">
        <v>31</v>
      </c>
      <c r="D60" s="166"/>
      <c r="E60" s="167"/>
      <c r="F60" s="207">
        <f>I45</f>
        <v>0</v>
      </c>
      <c r="G60" s="208"/>
      <c r="H60" s="201"/>
      <c r="I60" s="202"/>
      <c r="J60" s="101"/>
    </row>
    <row r="61" spans="1:10" x14ac:dyDescent="0.15">
      <c r="A61" s="101"/>
      <c r="B61" s="137"/>
      <c r="C61" s="137"/>
      <c r="D61" s="137"/>
      <c r="E61" s="168" t="s">
        <v>50</v>
      </c>
      <c r="F61" s="205">
        <f>SUM(F51:G60)</f>
        <v>0</v>
      </c>
      <c r="G61" s="213"/>
      <c r="H61" s="203"/>
      <c r="I61" s="204"/>
      <c r="J61" s="101"/>
    </row>
    <row r="62" spans="1:10" x14ac:dyDescent="0.15">
      <c r="A62" s="101"/>
      <c r="B62" s="137"/>
      <c r="C62" s="137"/>
      <c r="D62" s="169"/>
      <c r="E62" s="170"/>
      <c r="F62" s="170"/>
      <c r="G62" s="170"/>
      <c r="H62" s="200" t="s">
        <v>32</v>
      </c>
      <c r="I62" s="200"/>
      <c r="J62" s="101"/>
    </row>
    <row r="63" spans="1:10" x14ac:dyDescent="0.15">
      <c r="E63" s="171"/>
      <c r="F63" s="171"/>
    </row>
  </sheetData>
  <sheetProtection password="CC30" sheet="1" objects="1" scenarios="1"/>
  <mergeCells count="35">
    <mergeCell ref="F3:I3"/>
    <mergeCell ref="A3:C3"/>
    <mergeCell ref="A7:B7"/>
    <mergeCell ref="D7:E7"/>
    <mergeCell ref="F7:G7"/>
    <mergeCell ref="A6:I6"/>
    <mergeCell ref="A5:J5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topLeftCell="A12" workbookViewId="0">
      <selection activeCell="E50" sqref="E50"/>
    </sheetView>
  </sheetViews>
  <sheetFormatPr baseColWidth="10" defaultColWidth="10.83203125" defaultRowHeight="13" x14ac:dyDescent="0.15"/>
  <cols>
    <col min="1" max="1" width="6.5" style="41" customWidth="1"/>
    <col min="2" max="2" width="16.33203125" style="73" customWidth="1"/>
    <col min="3" max="9" width="10.83203125" style="74"/>
    <col min="10" max="16384" width="10.83203125" style="41"/>
  </cols>
  <sheetData>
    <row r="1" spans="1:16" x14ac:dyDescent="0.15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 x14ac:dyDescent="0.15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2" customHeight="1" x14ac:dyDescent="0.3">
      <c r="A3" s="37"/>
      <c r="B3" s="223" t="s">
        <v>66</v>
      </c>
      <c r="C3" s="223"/>
      <c r="D3" s="223"/>
      <c r="E3" s="223"/>
      <c r="F3" s="223"/>
      <c r="G3" s="223"/>
      <c r="H3" s="223"/>
      <c r="I3" s="223"/>
      <c r="J3" s="223"/>
      <c r="K3" s="223"/>
      <c r="L3" s="40"/>
      <c r="M3" s="40"/>
      <c r="N3" s="40"/>
      <c r="O3" s="40"/>
      <c r="P3" s="40"/>
    </row>
    <row r="4" spans="1:16" ht="22" customHeight="1" x14ac:dyDescent="0.15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2" x14ac:dyDescent="0.15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 x14ac:dyDescent="0.15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 x14ac:dyDescent="0.15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 x14ac:dyDescent="0.15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 x14ac:dyDescent="0.15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 x14ac:dyDescent="0.15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 x14ac:dyDescent="0.15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 x14ac:dyDescent="0.15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 x14ac:dyDescent="0.15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 x14ac:dyDescent="0.15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 x14ac:dyDescent="0.15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 x14ac:dyDescent="0.15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 x14ac:dyDescent="0.15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 x14ac:dyDescent="0.15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 x14ac:dyDescent="0.15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 x14ac:dyDescent="0.15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 x14ac:dyDescent="0.15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 x14ac:dyDescent="0.15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 x14ac:dyDescent="0.15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 x14ac:dyDescent="0.15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 x14ac:dyDescent="0.15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 x14ac:dyDescent="0.15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 x14ac:dyDescent="0.15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 x14ac:dyDescent="0.15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 x14ac:dyDescent="0.15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 x14ac:dyDescent="0.15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 x14ac:dyDescent="0.15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 x14ac:dyDescent="0.15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 x14ac:dyDescent="0.15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 x14ac:dyDescent="0.15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 x14ac:dyDescent="0.15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 x14ac:dyDescent="0.15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 x14ac:dyDescent="0.15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 x14ac:dyDescent="0.15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 x14ac:dyDescent="0.15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 x14ac:dyDescent="0.15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 x14ac:dyDescent="0.15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 x14ac:dyDescent="0.15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 x14ac:dyDescent="0.15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 x14ac:dyDescent="0.15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 x14ac:dyDescent="0.15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 x14ac:dyDescent="0.15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 x14ac:dyDescent="0.15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 x14ac:dyDescent="0.15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 x14ac:dyDescent="0.15">
      <c r="A49" s="37"/>
      <c r="B49" s="51" t="s">
        <v>124</v>
      </c>
      <c r="C49" s="52">
        <v>99</v>
      </c>
      <c r="D49" s="52">
        <v>107</v>
      </c>
      <c r="E49" s="52">
        <v>764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 x14ac:dyDescent="0.15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 x14ac:dyDescent="0.15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 x14ac:dyDescent="0.15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 x14ac:dyDescent="0.15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 x14ac:dyDescent="0.15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 x14ac:dyDescent="0.15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 x14ac:dyDescent="0.15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 x14ac:dyDescent="0.15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 x14ac:dyDescent="0.15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 x14ac:dyDescent="0.15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 x14ac:dyDescent="0.15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 x14ac:dyDescent="0.15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 x14ac:dyDescent="0.15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 x14ac:dyDescent="0.15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 x14ac:dyDescent="0.15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 x14ac:dyDescent="0.15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 x14ac:dyDescent="0.15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 x14ac:dyDescent="0.15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 x14ac:dyDescent="0.15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 x14ac:dyDescent="0.15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 x14ac:dyDescent="0.15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 x14ac:dyDescent="0.15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 x14ac:dyDescent="0.15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 x14ac:dyDescent="0.15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 x14ac:dyDescent="0.15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 x14ac:dyDescent="0.15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 x14ac:dyDescent="0.15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 x14ac:dyDescent="0.15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 x14ac:dyDescent="0.15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 x14ac:dyDescent="0.15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 x14ac:dyDescent="0.15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 x14ac:dyDescent="0.15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 x14ac:dyDescent="0.15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 x14ac:dyDescent="0.15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 x14ac:dyDescent="0.15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 x14ac:dyDescent="0.15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 x14ac:dyDescent="0.15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 x14ac:dyDescent="0.15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 x14ac:dyDescent="0.15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 x14ac:dyDescent="0.15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 x14ac:dyDescent="0.15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 x14ac:dyDescent="0.15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 x14ac:dyDescent="0.15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 x14ac:dyDescent="0.15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 x14ac:dyDescent="0.15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 x14ac:dyDescent="0.15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 x14ac:dyDescent="0.15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 x14ac:dyDescent="0.15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 x14ac:dyDescent="0.15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 x14ac:dyDescent="0.15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 x14ac:dyDescent="0.15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 x14ac:dyDescent="0.15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 x14ac:dyDescent="0.15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 x14ac:dyDescent="0.15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 x14ac:dyDescent="0.15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 x14ac:dyDescent="0.15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 x14ac:dyDescent="0.15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 x14ac:dyDescent="0.15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 x14ac:dyDescent="0.15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 x14ac:dyDescent="0.15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 x14ac:dyDescent="0.15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 x14ac:dyDescent="0.15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 x14ac:dyDescent="0.15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 x14ac:dyDescent="0.15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 x14ac:dyDescent="0.15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 x14ac:dyDescent="0.15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 x14ac:dyDescent="0.15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 x14ac:dyDescent="0.15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 x14ac:dyDescent="0.15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 x14ac:dyDescent="0.15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 x14ac:dyDescent="0.15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 x14ac:dyDescent="0.15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 x14ac:dyDescent="0.15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 x14ac:dyDescent="0.15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 x14ac:dyDescent="0.15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 x14ac:dyDescent="0.15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 x14ac:dyDescent="0.15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 x14ac:dyDescent="0.15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 x14ac:dyDescent="0.15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 x14ac:dyDescent="0.15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 x14ac:dyDescent="0.15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 x14ac:dyDescent="0.15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 x14ac:dyDescent="0.15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 x14ac:dyDescent="0.15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 x14ac:dyDescent="0.15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 x14ac:dyDescent="0.15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 x14ac:dyDescent="0.15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 x14ac:dyDescent="0.15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 x14ac:dyDescent="0.15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 x14ac:dyDescent="0.15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 x14ac:dyDescent="0.15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 x14ac:dyDescent="0.15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 x14ac:dyDescent="0.15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 x14ac:dyDescent="0.15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 x14ac:dyDescent="0.15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 x14ac:dyDescent="0.15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 x14ac:dyDescent="0.15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 x14ac:dyDescent="0.15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 x14ac:dyDescent="0.15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 x14ac:dyDescent="0.15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 x14ac:dyDescent="0.15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 x14ac:dyDescent="0.15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 x14ac:dyDescent="0.15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 x14ac:dyDescent="0.15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 x14ac:dyDescent="0.15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 x14ac:dyDescent="0.15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 x14ac:dyDescent="0.15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 x14ac:dyDescent="0.15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 x14ac:dyDescent="0.15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 x14ac:dyDescent="0.15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 x14ac:dyDescent="0.15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 x14ac:dyDescent="0.15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 x14ac:dyDescent="0.15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 x14ac:dyDescent="0.15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 x14ac:dyDescent="0.15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 x14ac:dyDescent="0.15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 x14ac:dyDescent="0.15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 x14ac:dyDescent="0.15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 x14ac:dyDescent="0.15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 x14ac:dyDescent="0.15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 x14ac:dyDescent="0.15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 x14ac:dyDescent="0.15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 x14ac:dyDescent="0.15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 x14ac:dyDescent="0.15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 x14ac:dyDescent="0.15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 x14ac:dyDescent="0.15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 x14ac:dyDescent="0.15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 x14ac:dyDescent="0.15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 x14ac:dyDescent="0.15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 x14ac:dyDescent="0.15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 x14ac:dyDescent="0.15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 x14ac:dyDescent="0.15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 x14ac:dyDescent="0.15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 x14ac:dyDescent="0.15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 x14ac:dyDescent="0.15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 x14ac:dyDescent="0.15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 x14ac:dyDescent="0.15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 x14ac:dyDescent="0.15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 x14ac:dyDescent="0.15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 x14ac:dyDescent="0.15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 x14ac:dyDescent="0.15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 x14ac:dyDescent="0.15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 x14ac:dyDescent="0.15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 x14ac:dyDescent="0.15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 x14ac:dyDescent="0.15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 x14ac:dyDescent="0.15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 x14ac:dyDescent="0.15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 x14ac:dyDescent="0.15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 x14ac:dyDescent="0.15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 x14ac:dyDescent="0.15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 x14ac:dyDescent="0.15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 x14ac:dyDescent="0.15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 x14ac:dyDescent="0.15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 x14ac:dyDescent="0.15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 x14ac:dyDescent="0.15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 x14ac:dyDescent="0.15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 x14ac:dyDescent="0.15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 x14ac:dyDescent="0.15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 x14ac:dyDescent="0.15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 x14ac:dyDescent="0.15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 x14ac:dyDescent="0.15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 x14ac:dyDescent="0.15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 x14ac:dyDescent="0.15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 x14ac:dyDescent="0.15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 x14ac:dyDescent="0.15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 x14ac:dyDescent="0.15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 x14ac:dyDescent="0.15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 x14ac:dyDescent="0.15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 x14ac:dyDescent="0.15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 x14ac:dyDescent="0.15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 x14ac:dyDescent="0.15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 x14ac:dyDescent="0.15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 x14ac:dyDescent="0.15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 x14ac:dyDescent="0.15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 x14ac:dyDescent="0.15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 x14ac:dyDescent="0.15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 x14ac:dyDescent="0.15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 x14ac:dyDescent="0.15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 x14ac:dyDescent="0.15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 x14ac:dyDescent="0.15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 x14ac:dyDescent="0.15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 x14ac:dyDescent="0.15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 x14ac:dyDescent="0.15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 x14ac:dyDescent="0.15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 x14ac:dyDescent="0.15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 x14ac:dyDescent="0.15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 x14ac:dyDescent="0.15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 x14ac:dyDescent="0.15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 x14ac:dyDescent="0.15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 x14ac:dyDescent="0.15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 x14ac:dyDescent="0.15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 x14ac:dyDescent="0.15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 x14ac:dyDescent="0.15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 x14ac:dyDescent="0.15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 x14ac:dyDescent="0.15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 x14ac:dyDescent="0.15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 x14ac:dyDescent="0.15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 x14ac:dyDescent="0.15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 x14ac:dyDescent="0.15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 x14ac:dyDescent="0.15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 x14ac:dyDescent="0.15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 x14ac:dyDescent="0.15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 x14ac:dyDescent="0.15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 x14ac:dyDescent="0.15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 x14ac:dyDescent="0.15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 x14ac:dyDescent="0.15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 x14ac:dyDescent="0.15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 x14ac:dyDescent="0.15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 x14ac:dyDescent="0.15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 x14ac:dyDescent="0.15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 x14ac:dyDescent="0.15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 x14ac:dyDescent="0.15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 x14ac:dyDescent="0.15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 x14ac:dyDescent="0.15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 x14ac:dyDescent="0.15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 x14ac:dyDescent="0.15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 x14ac:dyDescent="0.15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 x14ac:dyDescent="0.15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 x14ac:dyDescent="0.15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 x14ac:dyDescent="0.15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 x14ac:dyDescent="0.15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 x14ac:dyDescent="0.15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 x14ac:dyDescent="0.15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 x14ac:dyDescent="0.15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 x14ac:dyDescent="0.15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 x14ac:dyDescent="0.15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 x14ac:dyDescent="0.15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 x14ac:dyDescent="0.15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 x14ac:dyDescent="0.15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 x14ac:dyDescent="0.15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 x14ac:dyDescent="0.15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 x14ac:dyDescent="0.15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 x14ac:dyDescent="0.15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 x14ac:dyDescent="0.15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 x14ac:dyDescent="0.15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 x14ac:dyDescent="0.15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 x14ac:dyDescent="0.15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 x14ac:dyDescent="0.15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 x14ac:dyDescent="0.15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 x14ac:dyDescent="0.15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 x14ac:dyDescent="0.15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 x14ac:dyDescent="0.15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 x14ac:dyDescent="0.15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 x14ac:dyDescent="0.15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 x14ac:dyDescent="0.15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 x14ac:dyDescent="0.15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 x14ac:dyDescent="0.15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Turnierdaten</vt:lpstr>
      <vt:lpstr>Richtlinien-TL-SR</vt:lpstr>
      <vt:lpstr>Kosten-SR-TL</vt:lpstr>
      <vt:lpstr>Abrechnungsformular</vt:lpstr>
      <vt:lpstr>Entfernungen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Microsoft Office-Anwender</cp:lastModifiedBy>
  <cp:lastPrinted>2016-01-27T14:39:55Z</cp:lastPrinted>
  <dcterms:created xsi:type="dcterms:W3CDTF">2003-09-29T10:46:46Z</dcterms:created>
  <dcterms:modified xsi:type="dcterms:W3CDTF">2018-01-24T11:31:35Z</dcterms:modified>
</cp:coreProperties>
</file>